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en_skoroszyt" defaultThemeVersion="124226"/>
  <mc:AlternateContent xmlns:mc="http://schemas.openxmlformats.org/markup-compatibility/2006">
    <mc:Choice Requires="x15">
      <x15ac:absPath xmlns:x15ac="http://schemas.microsoft.com/office/spreadsheetml/2010/11/ac" url="N:\IM\2025\statystyka\statystyka_roczna\teren\"/>
    </mc:Choice>
  </mc:AlternateContent>
  <xr:revisionPtr revIDLastSave="0" documentId="13_ncr:1_{CC23CE99-9D2D-46D4-B57F-B1D533E90968}" xr6:coauthVersionLast="36" xr6:coauthVersionMax="36" xr10:uidLastSave="{00000000-0000-0000-0000-000000000000}"/>
  <bookViews>
    <workbookView xWindow="32760" yWindow="32760" windowWidth="28800" windowHeight="11925" xr2:uid="{00000000-000D-0000-FFFF-FFFF00000000}"/>
  </bookViews>
  <sheets>
    <sheet name="K03 i MKiDN" sheetId="1" r:id="rId1"/>
  </sheets>
  <definedNames>
    <definedName name="bartoszycki">#REF!</definedName>
    <definedName name="_xlnm.Print_Area" localSheetId="0">'K03 i MKiDN'!$A$1:$M$254</definedName>
  </definedNames>
  <calcPr calcId="191029"/>
</workbook>
</file>

<file path=xl/calcChain.xml><?xml version="1.0" encoding="utf-8"?>
<calcChain xmlns="http://schemas.openxmlformats.org/spreadsheetml/2006/main">
  <c r="G95" i="1" l="1"/>
  <c r="F95" i="1"/>
  <c r="E95" i="1"/>
  <c r="B180" i="1"/>
  <c r="B179" i="1"/>
  <c r="B175" i="1"/>
  <c r="B171" i="1"/>
  <c r="D142" i="1"/>
  <c r="I103" i="1"/>
  <c r="H103" i="1"/>
  <c r="G103" i="1"/>
  <c r="F103" i="1"/>
  <c r="E103" i="1"/>
  <c r="C103" i="1"/>
  <c r="B103" i="1"/>
  <c r="D101" i="1"/>
  <c r="A135" i="1"/>
  <c r="D100" i="1"/>
  <c r="F243" i="1"/>
  <c r="J116" i="1"/>
  <c r="B116" i="1"/>
  <c r="D97" i="1"/>
  <c r="D98" i="1"/>
  <c r="D111" i="1"/>
  <c r="D141" i="1"/>
  <c r="D143" i="1"/>
  <c r="D144" i="1"/>
  <c r="D145" i="1"/>
  <c r="D146" i="1"/>
  <c r="D147" i="1"/>
  <c r="D140" i="1"/>
  <c r="D115" i="1"/>
  <c r="D114" i="1"/>
  <c r="D113" i="1"/>
  <c r="D112" i="1"/>
  <c r="D110" i="1"/>
  <c r="D109" i="1"/>
  <c r="D108" i="1"/>
  <c r="D107" i="1"/>
  <c r="D106" i="1"/>
  <c r="D105" i="1"/>
  <c r="D104" i="1"/>
  <c r="D103" i="1"/>
  <c r="D99" i="1"/>
  <c r="G96" i="1"/>
  <c r="F96" i="1"/>
  <c r="E96" i="1"/>
  <c r="C84" i="1"/>
  <c r="B84" i="1"/>
  <c r="C82" i="1"/>
  <c r="B82" i="1"/>
  <c r="C83" i="1"/>
  <c r="B83" i="1"/>
  <c r="A160" i="1"/>
  <c r="J112" i="1"/>
  <c r="A75" i="1"/>
  <c r="J104" i="1"/>
  <c r="J105" i="1"/>
  <c r="J106" i="1"/>
  <c r="J107" i="1"/>
  <c r="J108" i="1"/>
  <c r="J109" i="1"/>
  <c r="J110" i="1"/>
  <c r="J111" i="1"/>
  <c r="J113" i="1"/>
  <c r="J114" i="1"/>
  <c r="J115" i="1"/>
  <c r="C96" i="1"/>
  <c r="C95" i="1"/>
  <c r="H96" i="1"/>
  <c r="H95" i="1"/>
  <c r="I96" i="1"/>
  <c r="I95" i="1"/>
  <c r="J97" i="1"/>
  <c r="J98" i="1"/>
  <c r="J99" i="1"/>
  <c r="J100" i="1"/>
  <c r="B96" i="1"/>
  <c r="B95" i="1"/>
  <c r="C175" i="1"/>
  <c r="C171" i="1"/>
  <c r="D153" i="1"/>
  <c r="D152" i="1"/>
  <c r="B228" i="1"/>
  <c r="A131" i="1"/>
  <c r="C81" i="1"/>
  <c r="B81" i="1"/>
  <c r="C80" i="1"/>
  <c r="B80" i="1"/>
  <c r="J96" i="1"/>
  <c r="J95" i="1"/>
  <c r="D96" i="1"/>
  <c r="D95" i="1"/>
  <c r="J103" i="1"/>
  <c r="A92" i="1"/>
  <c r="F380" i="1"/>
  <c r="F452" i="1"/>
  <c r="F490" i="1"/>
  <c r="F587" i="1"/>
  <c r="F674" i="1"/>
  <c r="F680" i="1"/>
  <c r="F343" i="1"/>
  <c r="F677" i="1"/>
  <c r="F706" i="1"/>
  <c r="F501" i="1"/>
  <c r="F681" i="1"/>
  <c r="F408" i="1"/>
  <c r="F368" i="1"/>
  <c r="F422" i="1"/>
  <c r="F420" i="1"/>
  <c r="F551" i="1"/>
  <c r="F565" i="1"/>
  <c r="F485" i="1"/>
  <c r="F473" i="1"/>
  <c r="F560" i="1"/>
  <c r="F479" i="1"/>
  <c r="F377" i="1"/>
  <c r="F365" i="1"/>
  <c r="F438" i="1"/>
  <c r="F612" i="1"/>
  <c r="F462" i="1"/>
  <c r="F402" i="1"/>
  <c r="F475" i="1"/>
  <c r="F467" i="1"/>
  <c r="F476" i="1"/>
  <c r="F666" i="1"/>
  <c r="F517" i="1"/>
  <c r="F373" i="1"/>
  <c r="F586" i="1"/>
  <c r="F430" i="1"/>
  <c r="F568" i="1"/>
  <c r="F345" i="1"/>
  <c r="F445" i="1"/>
  <c r="F605" i="1"/>
  <c r="F522" i="1"/>
  <c r="F339" i="1"/>
  <c r="F370" i="1"/>
  <c r="F534" i="1"/>
  <c r="F508" i="1"/>
  <c r="F496" i="1"/>
  <c r="F598" i="1"/>
  <c r="F400" i="1"/>
  <c r="F567" i="1"/>
  <c r="F653" i="1"/>
  <c r="F544" i="1"/>
  <c r="F504" i="1"/>
  <c r="F618" i="1"/>
  <c r="F352" i="1"/>
  <c r="F497" i="1"/>
  <c r="F429" i="1"/>
  <c r="F574" i="1"/>
  <c r="F387" i="1"/>
  <c r="F468" i="1"/>
  <c r="F439" i="1"/>
  <c r="F571" i="1"/>
  <c r="F626" i="1"/>
  <c r="F392" i="1"/>
  <c r="F450" i="1"/>
  <c r="F379" i="1"/>
  <c r="F591" i="1"/>
  <c r="F538" i="1"/>
  <c r="F711" i="1"/>
  <c r="F651" i="1"/>
  <c r="F457" i="1"/>
  <c r="F588" i="1"/>
  <c r="F413" i="1"/>
  <c r="F648" i="1"/>
  <c r="F321" i="1"/>
  <c r="F709" i="1"/>
  <c r="F437" i="1"/>
  <c r="F449" i="1"/>
  <c r="F540" i="1"/>
  <c r="F543" i="1"/>
  <c r="F610" i="1"/>
  <c r="F608" i="1"/>
  <c r="F564" i="1"/>
  <c r="F521" i="1"/>
  <c r="F512" i="1"/>
  <c r="F498" i="1"/>
  <c r="F690" i="1"/>
  <c r="F410" i="1"/>
  <c r="F502" i="1"/>
  <c r="F519" i="1"/>
  <c r="F524" i="1"/>
  <c r="F638" i="1"/>
  <c r="F689" i="1"/>
  <c r="F701" i="1"/>
  <c r="F511" i="1"/>
  <c r="F593" i="1"/>
  <c r="F327" i="1"/>
  <c r="F661" i="1"/>
  <c r="F432" i="1"/>
  <c r="F601" i="1"/>
  <c r="F465" i="1"/>
  <c r="F686" i="1"/>
  <c r="F441" i="1"/>
  <c r="F336" i="1"/>
  <c r="F443" i="1"/>
  <c r="F541" i="1"/>
  <c r="F386" i="1"/>
  <c r="F446" i="1"/>
  <c r="F351" i="1"/>
  <c r="F414" i="1"/>
  <c r="F425" i="1"/>
  <c r="F685" i="1"/>
  <c r="F530" i="1"/>
  <c r="F641" i="1"/>
  <c r="F493" i="1"/>
  <c r="F495" i="1"/>
  <c r="F404" i="1"/>
  <c r="F394" i="1"/>
  <c r="F334" i="1"/>
  <c r="F584" i="1"/>
  <c r="F456" i="1"/>
  <c r="F528" i="1"/>
  <c r="F427" i="1"/>
  <c r="F699" i="1"/>
  <c r="F669" i="1"/>
  <c r="F453" i="1"/>
  <c r="F417" i="1"/>
  <c r="F494" i="1"/>
  <c r="F660" i="1"/>
  <c r="F623" i="1"/>
  <c r="F633" i="1"/>
  <c r="F382" i="1"/>
  <c r="F606" i="1"/>
  <c r="F657" i="1"/>
  <c r="F376" i="1"/>
  <c r="F592" i="1"/>
  <c r="F461" i="1"/>
  <c r="F366" i="1"/>
  <c r="F559" i="1"/>
  <c r="F652" i="1"/>
  <c r="F622" i="1"/>
  <c r="F624" i="1"/>
  <c r="F390" i="1"/>
  <c r="F679" i="1"/>
  <c r="F447" i="1"/>
  <c r="F552" i="1"/>
  <c r="F665" i="1"/>
  <c r="F640" i="1"/>
  <c r="F523" i="1"/>
  <c r="F332" i="1"/>
  <c r="F647" i="1"/>
  <c r="F464" i="1"/>
  <c r="F597" i="1"/>
  <c r="F607" i="1"/>
  <c r="F654" i="1"/>
  <c r="F572" i="1"/>
  <c r="F636" i="1"/>
  <c r="F491" i="1"/>
  <c r="F322" i="1"/>
  <c r="F655" i="1"/>
  <c r="F488" i="1"/>
  <c r="F613" i="1"/>
  <c r="F381" i="1"/>
  <c r="F578" i="1"/>
  <c r="F391" i="1"/>
  <c r="F398" i="1"/>
  <c r="F355" i="1"/>
  <c r="F549" i="1"/>
  <c r="F604" i="1"/>
  <c r="F340" i="1"/>
  <c r="F697" i="1"/>
  <c r="F397" i="1"/>
  <c r="F554" i="1"/>
  <c r="F620" i="1"/>
  <c r="F599" i="1"/>
  <c r="F596" i="1"/>
  <c r="F547" i="1"/>
  <c r="F409" i="1"/>
  <c r="F433" i="1"/>
  <c r="F671" i="1"/>
  <c r="F477" i="1"/>
  <c r="F678" i="1"/>
  <c r="F338" i="1"/>
  <c r="F563" i="1"/>
  <c r="F362" i="1"/>
  <c r="F580" i="1"/>
  <c r="F337" i="1"/>
  <c r="F434" i="1"/>
  <c r="F469" i="1"/>
  <c r="F354" i="1"/>
  <c r="F629" i="1"/>
  <c r="F664" i="1"/>
  <c r="F431" i="1"/>
  <c r="F581" i="1"/>
  <c r="F330" i="1"/>
  <c r="F693" i="1"/>
  <c r="F328" i="1"/>
  <c r="F645" i="1"/>
  <c r="F421" i="1"/>
  <c r="F503" i="1"/>
  <c r="F435" i="1"/>
  <c r="F518" i="1"/>
  <c r="F639" i="1"/>
  <c r="F419" i="1"/>
  <c r="F548" i="1"/>
  <c r="F375" i="1"/>
  <c r="F426" i="1"/>
  <c r="F675" i="1"/>
  <c r="F643" i="1"/>
  <c r="F472" i="1"/>
  <c r="F471" i="1"/>
  <c r="F448" i="1"/>
  <c r="F329" i="1"/>
  <c r="F374" i="1"/>
  <c r="F602" i="1"/>
  <c r="F637" i="1"/>
  <c r="F367" i="1"/>
  <c r="F611" i="1"/>
  <c r="F492" i="1"/>
  <c r="F401" i="1"/>
  <c r="F555" i="1"/>
  <c r="F481" i="1"/>
  <c r="F539" i="1"/>
  <c r="F326" i="1"/>
  <c r="F658" i="1"/>
  <c r="F385" i="1"/>
  <c r="F676" i="1"/>
  <c r="F436" i="1"/>
  <c r="F694" i="1"/>
  <c r="F460" i="1"/>
  <c r="F349" i="1"/>
  <c r="F442" i="1"/>
  <c r="F359" i="1"/>
  <c r="F320" i="1"/>
  <c r="F550" i="1"/>
  <c r="F702" i="1"/>
  <c r="F388" i="1"/>
  <c r="F428" i="1"/>
  <c r="F466" i="1"/>
  <c r="F507" i="1"/>
  <c r="F364" i="1"/>
  <c r="F570" i="1"/>
  <c r="F412" i="1"/>
  <c r="F536" i="1"/>
  <c r="F499" i="1"/>
  <c r="F356" i="1"/>
  <c r="F487" i="1"/>
  <c r="F506" i="1"/>
  <c r="F594" i="1"/>
  <c r="F583" i="1"/>
  <c r="F346" i="1"/>
  <c r="F406" i="1"/>
  <c r="F378" i="1"/>
  <c r="F590" i="1"/>
  <c r="F704" i="1"/>
  <c r="F558" i="1"/>
  <c r="F478" i="1"/>
  <c r="F585" i="1"/>
  <c r="F509" i="1"/>
  <c r="F703" i="1"/>
  <c r="F556" i="1"/>
  <c r="F335" i="1"/>
  <c r="F691" i="1"/>
  <c r="F688" i="1"/>
  <c r="F383" i="1"/>
  <c r="F573" i="1"/>
  <c r="F710" i="1"/>
  <c r="F516" i="1"/>
  <c r="F609" i="1"/>
  <c r="F533" i="1"/>
  <c r="F579" i="1"/>
  <c r="F600" i="1"/>
  <c r="F371" i="1"/>
  <c r="F589" i="1"/>
  <c r="F650" i="1"/>
  <c r="F403" i="1"/>
  <c r="F577" i="1"/>
  <c r="F628" i="1"/>
  <c r="F384" i="1"/>
  <c r="F470" i="1"/>
  <c r="F670" i="1"/>
  <c r="F635" i="1"/>
  <c r="F617" i="1"/>
  <c r="F621" i="1"/>
  <c r="F458" i="1"/>
  <c r="F455" i="1"/>
  <c r="F682" i="1"/>
  <c r="F673" i="1"/>
  <c r="F663" i="1"/>
  <c r="F342" i="1"/>
  <c r="F625" i="1"/>
  <c r="F535" i="1"/>
  <c r="F480" i="1"/>
  <c r="F546" i="1"/>
  <c r="F705" i="1"/>
  <c r="F389" i="1"/>
  <c r="F695" i="1"/>
  <c r="F619" i="1"/>
  <c r="F692" i="1"/>
  <c r="F616" i="1"/>
  <c r="F423" i="1"/>
  <c r="F348" i="1"/>
  <c r="F631" i="1"/>
  <c r="F575" i="1"/>
  <c r="F644" i="1"/>
  <c r="F451" i="1"/>
  <c r="F358" i="1"/>
  <c r="F454" i="1"/>
  <c r="F634" i="1"/>
  <c r="F483" i="1"/>
  <c r="F474" i="1"/>
  <c r="F361" i="1"/>
  <c r="F561" i="1"/>
  <c r="F347" i="1"/>
  <c r="F603" i="1"/>
  <c r="F569" i="1"/>
  <c r="F331" i="1"/>
  <c r="F395" i="1"/>
  <c r="F369" i="1"/>
  <c r="F595" i="1"/>
  <c r="F672" i="1"/>
  <c r="F708" i="1"/>
  <c r="F482" i="1"/>
  <c r="F576" i="1"/>
  <c r="F526" i="1"/>
  <c r="F627" i="1"/>
  <c r="F614" i="1"/>
  <c r="F520" i="1"/>
  <c r="F357" i="1"/>
  <c r="F510" i="1"/>
  <c r="F684" i="1"/>
  <c r="F399" i="1"/>
  <c r="F545" i="1"/>
  <c r="F615" i="1"/>
  <c r="F459" i="1"/>
  <c r="F324" i="1"/>
  <c r="F537" i="1"/>
  <c r="F500" i="1"/>
  <c r="F562" i="1"/>
  <c r="F668" i="1"/>
  <c r="F642" i="1"/>
  <c r="F396" i="1"/>
  <c r="F659" i="1"/>
  <c r="F407" i="1"/>
  <c r="F486" i="1"/>
  <c r="F489" i="1"/>
  <c r="F424" i="1"/>
  <c r="F344" i="1"/>
  <c r="F341" i="1"/>
  <c r="F440" i="1"/>
  <c r="F363" i="1"/>
  <c r="F418" i="1"/>
  <c r="F333" i="1"/>
  <c r="F444" i="1"/>
  <c r="F525" i="1"/>
  <c r="F513" i="1"/>
  <c r="F687" i="1"/>
  <c r="F662" i="1"/>
  <c r="F582" i="1"/>
  <c r="F698" i="1"/>
  <c r="F707" i="1"/>
  <c r="F405" i="1"/>
  <c r="F350" i="1"/>
  <c r="F683" i="1"/>
  <c r="F514" i="1"/>
  <c r="F372" i="1"/>
  <c r="F463" i="1"/>
  <c r="F360" i="1"/>
  <c r="F531" i="1"/>
  <c r="F353" i="1"/>
  <c r="F566" i="1"/>
  <c r="F667" i="1"/>
  <c r="F557" i="1"/>
  <c r="F515" i="1"/>
  <c r="F553" i="1"/>
  <c r="F416" i="1"/>
  <c r="F630" i="1"/>
  <c r="F632" i="1"/>
  <c r="F484" i="1"/>
  <c r="F411" i="1"/>
  <c r="F505" i="1"/>
  <c r="F656" i="1"/>
  <c r="F542" i="1"/>
  <c r="F527" i="1"/>
  <c r="F415" i="1"/>
  <c r="F649" i="1"/>
  <c r="F532" i="1"/>
  <c r="F646" i="1"/>
  <c r="F323" i="1"/>
  <c r="F393" i="1"/>
  <c r="F325" i="1"/>
  <c r="F700" i="1"/>
  <c r="F696" i="1"/>
  <c r="F529" i="1"/>
  <c r="G529" i="1" l="1"/>
  <c r="H529" i="1"/>
  <c r="H696" i="1"/>
  <c r="G696" i="1"/>
  <c r="G700" i="1"/>
  <c r="H700" i="1"/>
  <c r="H325" i="1"/>
  <c r="G325" i="1"/>
  <c r="H393" i="1"/>
  <c r="G393" i="1"/>
  <c r="G323" i="1"/>
  <c r="H323" i="1"/>
  <c r="H646" i="1"/>
  <c r="G646" i="1"/>
  <c r="H532" i="1"/>
  <c r="G532" i="1"/>
  <c r="G649" i="1"/>
  <c r="H649" i="1"/>
  <c r="H415" i="1"/>
  <c r="G415" i="1"/>
  <c r="G527" i="1"/>
  <c r="H527" i="1"/>
  <c r="G542" i="1"/>
  <c r="H542" i="1"/>
  <c r="H656" i="1"/>
  <c r="G656" i="1"/>
  <c r="G505" i="1"/>
  <c r="H505" i="1"/>
  <c r="G411" i="1"/>
  <c r="H411" i="1"/>
  <c r="H484" i="1"/>
  <c r="G484" i="1"/>
  <c r="H632" i="1"/>
  <c r="G632" i="1"/>
  <c r="H630" i="1"/>
  <c r="G630" i="1"/>
  <c r="G416" i="1"/>
  <c r="H416" i="1"/>
  <c r="G553" i="1"/>
  <c r="H553" i="1"/>
  <c r="H515" i="1"/>
  <c r="G515" i="1"/>
  <c r="H557" i="1"/>
  <c r="G557" i="1"/>
  <c r="G667" i="1"/>
  <c r="H667" i="1"/>
  <c r="H566" i="1"/>
  <c r="G566" i="1"/>
  <c r="G353" i="1"/>
  <c r="H353" i="1"/>
  <c r="H531" i="1"/>
  <c r="G531" i="1"/>
  <c r="G360" i="1"/>
  <c r="H360" i="1"/>
  <c r="G463" i="1"/>
  <c r="H463" i="1"/>
  <c r="H372" i="1"/>
  <c r="G372" i="1"/>
  <c r="H514" i="1"/>
  <c r="G514" i="1"/>
  <c r="H683" i="1"/>
  <c r="G683" i="1"/>
  <c r="G350" i="1"/>
  <c r="H350" i="1"/>
  <c r="H405" i="1"/>
  <c r="G405" i="1"/>
  <c r="G707" i="1"/>
  <c r="H707" i="1"/>
  <c r="G698" i="1"/>
  <c r="H698" i="1"/>
  <c r="H582" i="1"/>
  <c r="G582" i="1"/>
  <c r="G662" i="1"/>
  <c r="H662" i="1"/>
  <c r="H687" i="1"/>
  <c r="G687" i="1"/>
  <c r="G513" i="1"/>
  <c r="H513" i="1"/>
  <c r="G525" i="1"/>
  <c r="H525" i="1"/>
  <c r="G444" i="1"/>
  <c r="H444" i="1"/>
  <c r="H333" i="1"/>
  <c r="G333" i="1"/>
  <c r="H418" i="1"/>
  <c r="G418" i="1"/>
  <c r="H363" i="1"/>
  <c r="G363" i="1"/>
  <c r="H440" i="1"/>
  <c r="G440" i="1"/>
  <c r="H341" i="1"/>
  <c r="G341" i="1"/>
  <c r="G344" i="1"/>
  <c r="H344" i="1"/>
  <c r="H424" i="1"/>
  <c r="G424" i="1"/>
  <c r="H489" i="1"/>
  <c r="G489" i="1"/>
  <c r="G486" i="1"/>
  <c r="H486" i="1"/>
  <c r="G407" i="1"/>
  <c r="H407" i="1"/>
  <c r="H659" i="1"/>
  <c r="G659" i="1"/>
  <c r="H396" i="1"/>
  <c r="G396" i="1"/>
  <c r="H642" i="1"/>
  <c r="G642" i="1"/>
  <c r="H668" i="1"/>
  <c r="G668" i="1"/>
  <c r="G562" i="1"/>
  <c r="H562" i="1"/>
  <c r="H500" i="1"/>
  <c r="G500" i="1"/>
  <c r="H537" i="1"/>
  <c r="G537" i="1"/>
  <c r="G324" i="1"/>
  <c r="H324" i="1"/>
  <c r="H459" i="1"/>
  <c r="G459" i="1"/>
  <c r="G615" i="1"/>
  <c r="H615" i="1"/>
  <c r="H545" i="1"/>
  <c r="G545" i="1"/>
  <c r="G399" i="1"/>
  <c r="H399" i="1"/>
  <c r="H684" i="1"/>
  <c r="G684" i="1"/>
  <c r="H510" i="1"/>
  <c r="G510" i="1"/>
  <c r="H357" i="1"/>
  <c r="G357" i="1"/>
  <c r="H520" i="1"/>
  <c r="G520" i="1"/>
  <c r="H614" i="1"/>
  <c r="G614" i="1"/>
  <c r="G627" i="1"/>
  <c r="H627" i="1"/>
  <c r="H526" i="1"/>
  <c r="G526" i="1"/>
  <c r="G576" i="1"/>
  <c r="H576" i="1"/>
  <c r="H482" i="1"/>
  <c r="G482" i="1"/>
  <c r="H708" i="1"/>
  <c r="G708" i="1"/>
  <c r="G672" i="1"/>
  <c r="H672" i="1"/>
  <c r="G595" i="1"/>
  <c r="H595" i="1"/>
  <c r="G369" i="1"/>
  <c r="H369" i="1"/>
  <c r="G395" i="1"/>
  <c r="H395" i="1"/>
  <c r="H331" i="1"/>
  <c r="G331" i="1"/>
  <c r="G569" i="1"/>
  <c r="H569" i="1"/>
  <c r="G603" i="1"/>
  <c r="H603" i="1"/>
  <c r="H347" i="1"/>
  <c r="G347" i="1"/>
  <c r="H561" i="1"/>
  <c r="G561" i="1"/>
  <c r="H361" i="1"/>
  <c r="G361" i="1"/>
  <c r="G474" i="1"/>
  <c r="H474" i="1"/>
  <c r="H483" i="1"/>
  <c r="G483" i="1"/>
  <c r="G634" i="1"/>
  <c r="H634" i="1"/>
  <c r="H454" i="1"/>
  <c r="G454" i="1"/>
  <c r="H358" i="1"/>
  <c r="G358" i="1"/>
  <c r="G451" i="1"/>
  <c r="H451" i="1"/>
  <c r="H644" i="1"/>
  <c r="G644" i="1"/>
  <c r="H575" i="1"/>
  <c r="G575" i="1"/>
  <c r="G631" i="1"/>
  <c r="H631" i="1"/>
  <c r="H348" i="1"/>
  <c r="G348" i="1"/>
  <c r="H423" i="1"/>
  <c r="G423" i="1"/>
  <c r="G616" i="1"/>
  <c r="H616" i="1"/>
  <c r="H692" i="1"/>
  <c r="G692" i="1"/>
  <c r="G619" i="1"/>
  <c r="H619" i="1"/>
  <c r="H695" i="1"/>
  <c r="G695" i="1"/>
  <c r="G389" i="1"/>
  <c r="H389" i="1"/>
  <c r="G705" i="1"/>
  <c r="H705" i="1"/>
  <c r="G546" i="1"/>
  <c r="H546" i="1"/>
  <c r="H480" i="1"/>
  <c r="G480" i="1"/>
  <c r="G535" i="1"/>
  <c r="H535" i="1"/>
  <c r="H625" i="1"/>
  <c r="G625" i="1"/>
  <c r="H342" i="1"/>
  <c r="G342" i="1"/>
  <c r="H663" i="1"/>
  <c r="G663" i="1"/>
  <c r="H673" i="1"/>
  <c r="G673" i="1"/>
  <c r="H682" i="1"/>
  <c r="G682" i="1"/>
  <c r="G455" i="1"/>
  <c r="H455" i="1"/>
  <c r="G458" i="1"/>
  <c r="H458" i="1"/>
  <c r="G621" i="1"/>
  <c r="H621" i="1"/>
  <c r="H617" i="1"/>
  <c r="G617" i="1"/>
  <c r="G635" i="1"/>
  <c r="H635" i="1"/>
  <c r="G670" i="1"/>
  <c r="H670" i="1"/>
  <c r="H470" i="1"/>
  <c r="G470" i="1"/>
  <c r="G384" i="1"/>
  <c r="H384" i="1"/>
  <c r="H628" i="1"/>
  <c r="G628" i="1"/>
  <c r="H577" i="1"/>
  <c r="G577" i="1"/>
  <c r="G403" i="1"/>
  <c r="H403" i="1"/>
  <c r="G650" i="1"/>
  <c r="H650" i="1"/>
  <c r="G589" i="1"/>
  <c r="H589" i="1"/>
  <c r="G371" i="1"/>
  <c r="H371" i="1"/>
  <c r="H600" i="1"/>
  <c r="G600" i="1"/>
  <c r="H579" i="1"/>
  <c r="G579" i="1"/>
  <c r="G533" i="1"/>
  <c r="H533" i="1"/>
  <c r="G609" i="1"/>
  <c r="H609" i="1"/>
  <c r="G516" i="1"/>
  <c r="H516" i="1"/>
  <c r="G710" i="1"/>
  <c r="H710" i="1"/>
  <c r="G573" i="1"/>
  <c r="H573" i="1"/>
  <c r="H383" i="1"/>
  <c r="G383" i="1"/>
  <c r="H688" i="1"/>
  <c r="G688" i="1"/>
  <c r="G691" i="1"/>
  <c r="H691" i="1"/>
  <c r="H335" i="1"/>
  <c r="G335" i="1"/>
  <c r="G556" i="1"/>
  <c r="H556" i="1"/>
  <c r="G703" i="1"/>
  <c r="H703" i="1"/>
  <c r="H509" i="1"/>
  <c r="G509" i="1"/>
  <c r="G585" i="1"/>
  <c r="H585" i="1"/>
  <c r="H478" i="1"/>
  <c r="G478" i="1"/>
  <c r="G558" i="1"/>
  <c r="H558" i="1"/>
  <c r="G704" i="1"/>
  <c r="H704" i="1"/>
  <c r="H590" i="1"/>
  <c r="G590" i="1"/>
  <c r="G378" i="1"/>
  <c r="H378" i="1"/>
  <c r="H406" i="1"/>
  <c r="G406" i="1"/>
  <c r="H346" i="1"/>
  <c r="G346" i="1"/>
  <c r="H583" i="1"/>
  <c r="G583" i="1"/>
  <c r="H594" i="1"/>
  <c r="G594" i="1"/>
  <c r="G506" i="1"/>
  <c r="H506" i="1"/>
  <c r="G487" i="1"/>
  <c r="H487" i="1"/>
  <c r="G356" i="1"/>
  <c r="H356" i="1"/>
  <c r="H499" i="1"/>
  <c r="G499" i="1"/>
  <c r="G536" i="1"/>
  <c r="H536" i="1"/>
  <c r="G412" i="1"/>
  <c r="H412" i="1"/>
  <c r="H570" i="1"/>
  <c r="G570" i="1"/>
  <c r="H364" i="1"/>
  <c r="G364" i="1"/>
  <c r="H507" i="1"/>
  <c r="G507" i="1"/>
  <c r="G466" i="1"/>
  <c r="H466" i="1"/>
  <c r="G428" i="1"/>
  <c r="H428" i="1"/>
  <c r="G388" i="1"/>
  <c r="H388" i="1"/>
  <c r="G702" i="1"/>
  <c r="H702" i="1"/>
  <c r="H550" i="1"/>
  <c r="G550" i="1"/>
  <c r="G320" i="1"/>
  <c r="H320" i="1"/>
  <c r="G359" i="1"/>
  <c r="H359" i="1"/>
  <c r="G442" i="1"/>
  <c r="H442" i="1"/>
  <c r="G349" i="1"/>
  <c r="H349" i="1"/>
  <c r="G460" i="1"/>
  <c r="H460" i="1"/>
  <c r="G694" i="1"/>
  <c r="H694" i="1"/>
  <c r="G436" i="1"/>
  <c r="H436" i="1"/>
  <c r="H676" i="1"/>
  <c r="G676" i="1"/>
  <c r="H385" i="1"/>
  <c r="G385" i="1"/>
  <c r="H658" i="1"/>
  <c r="G658" i="1"/>
  <c r="G326" i="1"/>
  <c r="H326" i="1"/>
  <c r="G539" i="1"/>
  <c r="H539" i="1"/>
  <c r="H481" i="1"/>
  <c r="G481" i="1"/>
  <c r="G555" i="1"/>
  <c r="H555" i="1"/>
  <c r="H401" i="1"/>
  <c r="G401" i="1"/>
  <c r="H492" i="1"/>
  <c r="G492" i="1"/>
  <c r="G611" i="1"/>
  <c r="H611" i="1"/>
  <c r="H367" i="1"/>
  <c r="G367" i="1"/>
  <c r="G637" i="1"/>
  <c r="H637" i="1"/>
  <c r="G602" i="1"/>
  <c r="H602" i="1"/>
  <c r="H374" i="1"/>
  <c r="G374" i="1"/>
  <c r="H329" i="1"/>
  <c r="G329" i="1"/>
  <c r="H448" i="1"/>
  <c r="G448" i="1"/>
  <c r="H471" i="1"/>
  <c r="G471" i="1"/>
  <c r="H472" i="1"/>
  <c r="G472" i="1"/>
  <c r="H643" i="1"/>
  <c r="G643" i="1"/>
  <c r="H675" i="1"/>
  <c r="G675" i="1"/>
  <c r="G426" i="1"/>
  <c r="H426" i="1"/>
  <c r="G375" i="1"/>
  <c r="H375" i="1"/>
  <c r="G548" i="1"/>
  <c r="H548" i="1"/>
  <c r="G419" i="1"/>
  <c r="H419" i="1"/>
  <c r="H639" i="1"/>
  <c r="G639" i="1"/>
  <c r="G518" i="1"/>
  <c r="H518" i="1"/>
  <c r="G435" i="1"/>
  <c r="H435" i="1"/>
  <c r="G503" i="1"/>
  <c r="H503" i="1"/>
  <c r="G421" i="1"/>
  <c r="H421" i="1"/>
  <c r="G645" i="1"/>
  <c r="H645" i="1"/>
  <c r="H328" i="1"/>
  <c r="G328" i="1"/>
  <c r="G693" i="1"/>
  <c r="H693" i="1"/>
  <c r="G330" i="1"/>
  <c r="H330" i="1"/>
  <c r="G581" i="1"/>
  <c r="H581" i="1"/>
  <c r="G431" i="1"/>
  <c r="H431" i="1"/>
  <c r="H664" i="1"/>
  <c r="G664" i="1"/>
  <c r="G629" i="1"/>
  <c r="H629" i="1"/>
  <c r="G354" i="1"/>
  <c r="H354" i="1"/>
  <c r="G469" i="1"/>
  <c r="H469" i="1"/>
  <c r="G434" i="1"/>
  <c r="H434" i="1"/>
  <c r="H337" i="1"/>
  <c r="G337" i="1"/>
  <c r="H580" i="1"/>
  <c r="G580" i="1"/>
  <c r="G362" i="1"/>
  <c r="H362" i="1"/>
  <c r="H563" i="1"/>
  <c r="G563" i="1"/>
  <c r="H338" i="1"/>
  <c r="G338" i="1"/>
  <c r="H678" i="1"/>
  <c r="G678" i="1"/>
  <c r="G477" i="1"/>
  <c r="H477" i="1"/>
  <c r="G671" i="1"/>
  <c r="H671" i="1"/>
  <c r="H433" i="1"/>
  <c r="G433" i="1"/>
  <c r="G409" i="1"/>
  <c r="H409" i="1"/>
  <c r="H547" i="1"/>
  <c r="G547" i="1"/>
  <c r="G596" i="1"/>
  <c r="H596" i="1"/>
  <c r="H599" i="1"/>
  <c r="G599" i="1"/>
  <c r="G620" i="1"/>
  <c r="H620" i="1"/>
  <c r="G554" i="1"/>
  <c r="H554" i="1"/>
  <c r="G397" i="1"/>
  <c r="H397" i="1"/>
  <c r="H697" i="1"/>
  <c r="G697" i="1"/>
  <c r="G340" i="1"/>
  <c r="H340" i="1"/>
  <c r="H604" i="1"/>
  <c r="G604" i="1"/>
  <c r="H549" i="1"/>
  <c r="G549" i="1"/>
  <c r="H355" i="1"/>
  <c r="G355" i="1"/>
  <c r="G398" i="1"/>
  <c r="H398" i="1"/>
  <c r="G391" i="1"/>
  <c r="H391" i="1"/>
  <c r="G578" i="1"/>
  <c r="H578" i="1"/>
  <c r="G381" i="1"/>
  <c r="H381" i="1"/>
  <c r="G613" i="1"/>
  <c r="H613" i="1"/>
  <c r="G488" i="1"/>
  <c r="H488" i="1"/>
  <c r="G655" i="1"/>
  <c r="H655" i="1"/>
  <c r="G322" i="1"/>
  <c r="H322" i="1"/>
  <c r="H491" i="1"/>
  <c r="G491" i="1"/>
  <c r="H636" i="1"/>
  <c r="G636" i="1"/>
  <c r="G572" i="1"/>
  <c r="H572" i="1"/>
  <c r="G654" i="1"/>
  <c r="H654" i="1"/>
  <c r="G607" i="1"/>
  <c r="H607" i="1"/>
  <c r="G597" i="1"/>
  <c r="H597" i="1"/>
  <c r="G464" i="1"/>
  <c r="H464" i="1"/>
  <c r="G647" i="1"/>
  <c r="H647" i="1"/>
  <c r="G332" i="1"/>
  <c r="H332" i="1"/>
  <c r="H523" i="1"/>
  <c r="G523" i="1"/>
  <c r="G640" i="1"/>
  <c r="H640" i="1"/>
  <c r="H665" i="1"/>
  <c r="G665" i="1"/>
  <c r="G552" i="1"/>
  <c r="H552" i="1"/>
  <c r="G447" i="1"/>
  <c r="H447" i="1"/>
  <c r="G679" i="1"/>
  <c r="H679" i="1"/>
  <c r="H390" i="1"/>
  <c r="G390" i="1"/>
  <c r="G624" i="1"/>
  <c r="H624" i="1"/>
  <c r="G622" i="1"/>
  <c r="H622" i="1"/>
  <c r="G652" i="1"/>
  <c r="H652" i="1"/>
  <c r="H559" i="1"/>
  <c r="G559" i="1"/>
  <c r="H366" i="1"/>
  <c r="G366" i="1"/>
  <c r="H461" i="1"/>
  <c r="G461" i="1"/>
  <c r="H592" i="1"/>
  <c r="G592" i="1"/>
  <c r="G376" i="1"/>
  <c r="H376" i="1"/>
  <c r="H657" i="1"/>
  <c r="G657" i="1"/>
  <c r="G606" i="1"/>
  <c r="H606" i="1"/>
  <c r="H382" i="1"/>
  <c r="G382" i="1"/>
  <c r="G633" i="1"/>
  <c r="H633" i="1"/>
  <c r="H623" i="1"/>
  <c r="G623" i="1"/>
  <c r="H660" i="1"/>
  <c r="G660" i="1"/>
  <c r="H494" i="1"/>
  <c r="G494" i="1"/>
  <c r="H417" i="1"/>
  <c r="G417" i="1"/>
  <c r="G453" i="1"/>
  <c r="H453" i="1"/>
  <c r="G669" i="1"/>
  <c r="H669" i="1"/>
  <c r="G699" i="1"/>
  <c r="H699" i="1"/>
  <c r="G427" i="1"/>
  <c r="H427" i="1"/>
  <c r="H528" i="1"/>
  <c r="G528" i="1"/>
  <c r="G456" i="1"/>
  <c r="H456" i="1"/>
  <c r="H584" i="1"/>
  <c r="G584" i="1"/>
  <c r="G334" i="1"/>
  <c r="H334" i="1"/>
  <c r="H394" i="1"/>
  <c r="G394" i="1"/>
  <c r="G404" i="1"/>
  <c r="H404" i="1"/>
  <c r="H495" i="1"/>
  <c r="G495" i="1"/>
  <c r="G493" i="1"/>
  <c r="H493" i="1"/>
  <c r="G641" i="1"/>
  <c r="H641" i="1"/>
  <c r="G530" i="1"/>
  <c r="H530" i="1"/>
  <c r="G685" i="1"/>
  <c r="H685" i="1"/>
  <c r="H425" i="1"/>
  <c r="G425" i="1"/>
  <c r="H414" i="1"/>
  <c r="G414" i="1"/>
  <c r="G351" i="1"/>
  <c r="H351" i="1"/>
  <c r="H446" i="1"/>
  <c r="G446" i="1"/>
  <c r="G386" i="1"/>
  <c r="H386" i="1"/>
  <c r="H541" i="1"/>
  <c r="G541" i="1"/>
  <c r="H443" i="1"/>
  <c r="G443" i="1"/>
  <c r="G336" i="1"/>
  <c r="H336" i="1"/>
  <c r="G441" i="1"/>
  <c r="H441" i="1"/>
  <c r="H686" i="1"/>
  <c r="G686" i="1"/>
  <c r="G465" i="1"/>
  <c r="H465" i="1"/>
  <c r="H601" i="1"/>
  <c r="G601" i="1"/>
  <c r="G432" i="1"/>
  <c r="H432" i="1"/>
  <c r="H661" i="1"/>
  <c r="G661" i="1"/>
  <c r="H327" i="1"/>
  <c r="G327" i="1"/>
  <c r="G593" i="1"/>
  <c r="H593" i="1"/>
  <c r="H511" i="1"/>
  <c r="G511" i="1"/>
  <c r="H701" i="1"/>
  <c r="G701" i="1"/>
  <c r="G689" i="1"/>
  <c r="H689" i="1"/>
  <c r="G638" i="1"/>
  <c r="H638" i="1"/>
  <c r="G524" i="1"/>
  <c r="H524" i="1"/>
  <c r="H519" i="1"/>
  <c r="G519" i="1"/>
  <c r="G502" i="1"/>
  <c r="H502" i="1"/>
  <c r="G410" i="1"/>
  <c r="H410" i="1"/>
  <c r="H690" i="1"/>
  <c r="G690" i="1"/>
  <c r="G498" i="1"/>
  <c r="H498" i="1"/>
  <c r="H512" i="1"/>
  <c r="G512" i="1"/>
  <c r="G521" i="1"/>
  <c r="H521" i="1"/>
  <c r="G564" i="1"/>
  <c r="H564" i="1"/>
  <c r="H608" i="1"/>
  <c r="G608" i="1"/>
  <c r="H610" i="1"/>
  <c r="G610" i="1"/>
  <c r="H543" i="1"/>
  <c r="G543" i="1"/>
  <c r="G540" i="1"/>
  <c r="H540" i="1"/>
  <c r="H449" i="1"/>
  <c r="G449" i="1"/>
  <c r="H437" i="1"/>
  <c r="G437" i="1"/>
  <c r="H709" i="1"/>
  <c r="G709" i="1"/>
  <c r="H321" i="1"/>
  <c r="G321" i="1"/>
  <c r="H648" i="1"/>
  <c r="G648" i="1"/>
  <c r="H413" i="1"/>
  <c r="G413" i="1"/>
  <c r="H588" i="1"/>
  <c r="G588" i="1"/>
  <c r="H457" i="1"/>
  <c r="G457" i="1"/>
  <c r="H651" i="1"/>
  <c r="G651" i="1"/>
  <c r="H711" i="1"/>
  <c r="G711" i="1"/>
  <c r="G538" i="1"/>
  <c r="H538" i="1"/>
  <c r="H591" i="1"/>
  <c r="G591" i="1"/>
  <c r="H379" i="1"/>
  <c r="G379" i="1"/>
  <c r="H450" i="1"/>
  <c r="G450" i="1"/>
  <c r="G392" i="1"/>
  <c r="H392" i="1"/>
  <c r="H626" i="1"/>
  <c r="G626" i="1"/>
  <c r="G571" i="1"/>
  <c r="H571" i="1"/>
  <c r="G439" i="1"/>
  <c r="H439" i="1"/>
  <c r="H468" i="1"/>
  <c r="G468" i="1"/>
  <c r="H387" i="1"/>
  <c r="G387" i="1"/>
  <c r="H574" i="1"/>
  <c r="G574" i="1"/>
  <c r="G429" i="1"/>
  <c r="H429" i="1"/>
  <c r="H497" i="1"/>
  <c r="G497" i="1"/>
  <c r="G352" i="1"/>
  <c r="H352" i="1"/>
  <c r="H618" i="1"/>
  <c r="G618" i="1"/>
  <c r="H504" i="1"/>
  <c r="G504" i="1"/>
  <c r="H544" i="1"/>
  <c r="G544" i="1"/>
  <c r="G653" i="1"/>
  <c r="H653" i="1"/>
  <c r="G567" i="1"/>
  <c r="H567" i="1"/>
  <c r="G400" i="1"/>
  <c r="H400" i="1"/>
  <c r="H598" i="1"/>
  <c r="G598" i="1"/>
  <c r="G496" i="1"/>
  <c r="H496" i="1"/>
  <c r="G508" i="1"/>
  <c r="H508" i="1"/>
  <c r="G534" i="1"/>
  <c r="H534" i="1"/>
  <c r="H370" i="1"/>
  <c r="G370" i="1"/>
  <c r="G339" i="1"/>
  <c r="H339" i="1"/>
  <c r="G522" i="1"/>
  <c r="H522" i="1"/>
  <c r="G605" i="1"/>
  <c r="H605" i="1"/>
  <c r="H445" i="1"/>
  <c r="G445" i="1"/>
  <c r="H345" i="1"/>
  <c r="G345" i="1"/>
  <c r="H568" i="1"/>
  <c r="G568" i="1"/>
  <c r="G430" i="1"/>
  <c r="H430" i="1"/>
  <c r="G586" i="1"/>
  <c r="H586" i="1"/>
  <c r="H373" i="1"/>
  <c r="G373" i="1"/>
  <c r="G517" i="1"/>
  <c r="H517" i="1"/>
  <c r="G666" i="1"/>
  <c r="H666" i="1"/>
  <c r="H476" i="1"/>
  <c r="G476" i="1"/>
  <c r="H467" i="1"/>
  <c r="G467" i="1"/>
  <c r="G475" i="1"/>
  <c r="H475" i="1"/>
  <c r="G402" i="1"/>
  <c r="H402" i="1"/>
  <c r="G462" i="1"/>
  <c r="H462" i="1"/>
  <c r="G612" i="1"/>
  <c r="H612" i="1"/>
  <c r="G438" i="1"/>
  <c r="H438" i="1"/>
  <c r="G365" i="1"/>
  <c r="H365" i="1"/>
  <c r="G377" i="1"/>
  <c r="H377" i="1"/>
  <c r="G479" i="1"/>
  <c r="H479" i="1"/>
  <c r="H560" i="1"/>
  <c r="G560" i="1"/>
  <c r="G473" i="1"/>
  <c r="H473" i="1"/>
  <c r="G485" i="1"/>
  <c r="H485" i="1"/>
  <c r="G565" i="1"/>
  <c r="H565" i="1"/>
  <c r="G551" i="1"/>
  <c r="H551" i="1"/>
  <c r="G420" i="1"/>
  <c r="H420" i="1"/>
  <c r="G422" i="1"/>
  <c r="H422" i="1"/>
  <c r="H368" i="1"/>
  <c r="G368" i="1"/>
  <c r="G408" i="1"/>
  <c r="H408" i="1"/>
  <c r="G681" i="1"/>
  <c r="H681" i="1"/>
  <c r="H501" i="1"/>
  <c r="G501" i="1"/>
  <c r="G706" i="1"/>
  <c r="H706" i="1"/>
  <c r="H677" i="1"/>
  <c r="G677" i="1"/>
  <c r="H343" i="1"/>
  <c r="G343" i="1"/>
  <c r="H680" i="1"/>
  <c r="G680" i="1"/>
  <c r="G674" i="1"/>
  <c r="H674" i="1"/>
  <c r="G587" i="1"/>
  <c r="H587" i="1"/>
  <c r="H490" i="1"/>
  <c r="G490" i="1"/>
  <c r="G452" i="1"/>
  <c r="H452" i="1"/>
  <c r="G380" i="1"/>
  <c r="H380" i="1"/>
  <c r="H318" i="1" l="1"/>
  <c r="H316" i="1"/>
  <c r="H319" i="1"/>
  <c r="G319" i="1"/>
  <c r="H317" i="1"/>
  <c r="A2" i="1" l="1"/>
  <c r="A1" i="1"/>
  <c r="G1" i="1"/>
</calcChain>
</file>

<file path=xl/sharedStrings.xml><?xml version="1.0" encoding="utf-8"?>
<sst xmlns="http://schemas.openxmlformats.org/spreadsheetml/2006/main" count="878" uniqueCount="851">
  <si>
    <t>Dział 1. DANE IDENTYFIKACYJNE PLACÓWKI BIBLIOTECZNEJ (stan w dniu 31 XII)</t>
  </si>
  <si>
    <t>1. Rodzaj placówki bibliotecznej</t>
  </si>
  <si>
    <t>inna biblioteka publiczna</t>
  </si>
  <si>
    <t>3. Organizator jednostki</t>
  </si>
  <si>
    <t>mikroformy</t>
  </si>
  <si>
    <t>16-19 lat</t>
  </si>
  <si>
    <t>pow. 60 lat</t>
  </si>
  <si>
    <t>wg wieku</t>
  </si>
  <si>
    <t>Pozostali</t>
  </si>
  <si>
    <t>wg zajęcia</t>
  </si>
  <si>
    <t>książek</t>
  </si>
  <si>
    <t>czasopism oprawnych</t>
  </si>
  <si>
    <t>czasopism nieoprawnych</t>
  </si>
  <si>
    <t>Liczba wypożyczeń na zewnątrz</t>
  </si>
  <si>
    <t>Liczba wypożyczeń na miejscu</t>
  </si>
  <si>
    <t>Liczba miejsc dla czytelników</t>
  </si>
  <si>
    <t>Ogółem</t>
  </si>
  <si>
    <t>w tym audiowizualnych</t>
  </si>
  <si>
    <t>Aleph</t>
  </si>
  <si>
    <t>Co-Liber</t>
  </si>
  <si>
    <t>Horizon</t>
  </si>
  <si>
    <t>ISIS</t>
  </si>
  <si>
    <t>Libra</t>
  </si>
  <si>
    <t>MAK</t>
  </si>
  <si>
    <t>MOL</t>
  </si>
  <si>
    <t>Patron</t>
  </si>
  <si>
    <t>Prolib</t>
  </si>
  <si>
    <t>Schola</t>
  </si>
  <si>
    <t>Sowa</t>
  </si>
  <si>
    <t>VTLS (Virtua)</t>
  </si>
  <si>
    <t>w tym zakup</t>
  </si>
  <si>
    <t>książki - literatura piękna dla dzieci</t>
  </si>
  <si>
    <t>książki - literatura piękna dla dorosłych</t>
  </si>
  <si>
    <t>książki - literatura z innych działów</t>
  </si>
  <si>
    <t>literatura piękna dla dzieci</t>
  </si>
  <si>
    <t>literatura piękna dla dorosłych</t>
  </si>
  <si>
    <t>literatura z innych dziedzin</t>
  </si>
  <si>
    <t>ogółem</t>
  </si>
  <si>
    <t>na zewnątrz</t>
  </si>
  <si>
    <t>na miejscu</t>
  </si>
  <si>
    <t>w tym w pracowni komputerowej/przy stanowiskach komputerowych</t>
  </si>
  <si>
    <t>inny (jaki?)</t>
  </si>
  <si>
    <t>biblioteka wojewódzka</t>
  </si>
  <si>
    <t>biblioteka powiatowa</t>
  </si>
  <si>
    <t>biblioteka miasta na prawach powiatu</t>
  </si>
  <si>
    <t>powiat</t>
  </si>
  <si>
    <t>gmina</t>
  </si>
  <si>
    <t>miejscowość</t>
  </si>
  <si>
    <t>ulica</t>
  </si>
  <si>
    <t>numer domu</t>
  </si>
  <si>
    <t>kod pocztowy</t>
  </si>
  <si>
    <t>poczta</t>
  </si>
  <si>
    <t>adres strony internetowej</t>
  </si>
  <si>
    <t>2. Dane teleadresowe placówki</t>
  </si>
  <si>
    <t>numer telefonu osoby do kontaktu</t>
  </si>
  <si>
    <t>Imię i nazwisko osoby do kontaktu w sprawie danych statystycznych placówki</t>
  </si>
  <si>
    <t>4. Zadania ponadlokalne</t>
  </si>
  <si>
    <t>publiczno-szkolna</t>
  </si>
  <si>
    <t>ośrodka kultury lub innej instytucji kultury</t>
  </si>
  <si>
    <t>w strukturze innej instytucji niż instytucja kultury</t>
  </si>
  <si>
    <t>Dział 2. INFRASTRUKTURA</t>
  </si>
  <si>
    <t>liczba dni otwarcia biblioteki w tygodniu</t>
  </si>
  <si>
    <t>Dla osób poruszających się na wózkach inwalidzkich</t>
  </si>
  <si>
    <t>wejście do budynku</t>
  </si>
  <si>
    <t>udogodnienia wewnątrz budynku</t>
  </si>
  <si>
    <t>Dla użytkowników niewidzących i słabowidzących</t>
  </si>
  <si>
    <t>odrębny budynek</t>
  </si>
  <si>
    <t>lokal w budynku współużytkowanym z innymi instytucjami, firmami</t>
  </si>
  <si>
    <t>przed 1945 r.</t>
  </si>
  <si>
    <t>Budynek/lokal wybudowany:</t>
  </si>
  <si>
    <t>w roku sprawozdawczym</t>
  </si>
  <si>
    <t>Data ostatniej modernizacji budynku/lokalu</t>
  </si>
  <si>
    <t>Wpisany do rejestru zabytków</t>
  </si>
  <si>
    <t>4. Pomieszczenia biblioteczne</t>
  </si>
  <si>
    <t>Powierzchnia użytkowa pomieszczeń w m2</t>
  </si>
  <si>
    <t>w tym dla osób niepełnosprawnych</t>
  </si>
  <si>
    <t>5. Liczba komputerów użytkowanych w bibliotece/filii</t>
  </si>
  <si>
    <t xml:space="preserve">w tym </t>
  </si>
  <si>
    <t>Dział 3. PRACOWNICY BIBLIOTEKI</t>
  </si>
  <si>
    <t>1. Zatrudnienie</t>
  </si>
  <si>
    <t>w tym pełnozatrudnieni</t>
  </si>
  <si>
    <t>Pracujący (ogółem) w osobach</t>
  </si>
  <si>
    <t>Działalności podstawowej</t>
  </si>
  <si>
    <t>Razem</t>
  </si>
  <si>
    <t>na stanowiskach bibliotekarskich</t>
  </si>
  <si>
    <t>w tym z wykształceniem bibliotekarskim</t>
  </si>
  <si>
    <t>wyższym</t>
  </si>
  <si>
    <t>średnim</t>
  </si>
  <si>
    <t>Administracji, obsługi technicznej i porządkowej</t>
  </si>
  <si>
    <t>2. Doskonalenie zawodowe pracowników biblioteki w ciągu roku</t>
  </si>
  <si>
    <t>Liczba</t>
  </si>
  <si>
    <t>Doskonalenie zawodowe pracowników biblioteki</t>
  </si>
  <si>
    <t>Dział 4. ZBIORY BIBLIOTECZNE</t>
  </si>
  <si>
    <t>Wpływy w ciągu roku</t>
  </si>
  <si>
    <t>Ubytki w ciągu roku</t>
  </si>
  <si>
    <t>Księgozbiór ogółem</t>
  </si>
  <si>
    <t>w tym czasopisma</t>
  </si>
  <si>
    <t>Liczba tytułów czasopism bieżących</t>
  </si>
  <si>
    <t>stare druki</t>
  </si>
  <si>
    <t>druki muzyczne</t>
  </si>
  <si>
    <t>dokumenty kartograficzne</t>
  </si>
  <si>
    <t>dokumenty graficzne</t>
  </si>
  <si>
    <t>normy, opisy patentowe</t>
  </si>
  <si>
    <t>Licencjonowane zbiory elektroniczne, do których biblioteka opłaciła dostęp</t>
  </si>
  <si>
    <t>czasopisma elektroniczne</t>
  </si>
  <si>
    <t>bazy danych</t>
  </si>
  <si>
    <t>inne zbiory elektroniczne</t>
  </si>
  <si>
    <t>Dział 5. FINANSE BIBLIOTEKI</t>
  </si>
  <si>
    <t>Dotacje organizatora</t>
  </si>
  <si>
    <t>Dotacje z innych źródeł</t>
  </si>
  <si>
    <t>Środki wypracowane</t>
  </si>
  <si>
    <t>Pozostałe</t>
  </si>
  <si>
    <r>
      <t>2. Wydatki na materiały biblioteczne w okresie sprawozdawczym</t>
    </r>
    <r>
      <rPr>
        <sz val="10"/>
        <rFont val="Arial Narrow"/>
        <family val="2"/>
        <charset val="238"/>
      </rPr>
      <t xml:space="preserve"> </t>
    </r>
    <r>
      <rPr>
        <i/>
        <sz val="9"/>
        <rFont val="Arial Narrow"/>
        <family val="2"/>
        <charset val="238"/>
      </rPr>
      <t>(wypełniają wszystkie jednostki sprawozdawcze)</t>
    </r>
  </si>
  <si>
    <t>Książki</t>
  </si>
  <si>
    <t>Licencjonowane zbiory elektroniczne, do których biblioteka opłaciła dostęp (bazy danych, czasopisma, książki elektroniczne)</t>
  </si>
  <si>
    <t>Dział 6. UŻYTKOWNICY BIBLIOTEK I ODWIEDZINY W CIĄGU ROKU</t>
  </si>
  <si>
    <t>1. Stan liczbowy</t>
  </si>
  <si>
    <t>Użytkownicy zarejestrowani w bibliotece</t>
  </si>
  <si>
    <t>Czytelnicy (użytkownicy aktywnie wypożyczający)</t>
  </si>
  <si>
    <t>Odwiedziny w bibliotece</t>
  </si>
  <si>
    <t>2. Czytelnicy (użytkownicy aktywnie wypożyczających) według wieku i zajęcia</t>
  </si>
  <si>
    <t>1. Liczba wypożyczeń i udostępnień w ciągu roku</t>
  </si>
  <si>
    <t>Wypożyczenia i udostępnienia księgozbioru</t>
  </si>
  <si>
    <t>2. Korzystanie ze zbiorów elektronicznych dostępnych zdalnie lub w sieci lokalnej w ciągu roku sprawozdawczego</t>
  </si>
  <si>
    <t>Liczba sesji</t>
  </si>
  <si>
    <t>Liczba pobranych dokumentów</t>
  </si>
  <si>
    <t>Liczba wyświetleń publikacji z własnej biblioteki cyfrowej</t>
  </si>
  <si>
    <t>1. Usługi biblioteczne, które biblioteka oferuje:</t>
  </si>
  <si>
    <t>katalog online</t>
  </si>
  <si>
    <t>możliwość zdalnego składania zamówień na materiały biblioteczne</t>
  </si>
  <si>
    <t>możliwość zdalnej rezerwacji materiałów bibliotecznych do wypożyczenia</t>
  </si>
  <si>
    <t>możliwość zdalnego przedłużania terminów zwrotów materiałów bibliotecznych</t>
  </si>
  <si>
    <t>zdalny dostęp do licencjonowanych zasobów elektronicznych, spoza sieci instytucji</t>
  </si>
  <si>
    <t>elektroniczne kursy, szkolenia biblioteczne (e-learning)</t>
  </si>
  <si>
    <t>blogi biblioteczne, kanał RSS (wiadomości, ogłoszenia, wydarzenia w bibliotece)</t>
  </si>
  <si>
    <t>formularze zapytań do bibliotekarza</t>
  </si>
  <si>
    <t>profile na portalach społecznościowych</t>
  </si>
  <si>
    <t>zbiory opracowane komputerowo jako % ogólnej liczby zbiorów</t>
  </si>
  <si>
    <t>2. Biblioteka tworzy samodzielnie lub we współpracy:</t>
  </si>
  <si>
    <t>Bazy danych</t>
  </si>
  <si>
    <t xml:space="preserve">Bibliotekę cyfrową </t>
  </si>
  <si>
    <t>Liczba baz danych</t>
  </si>
  <si>
    <t>Liczba obiektów włączonych w danym roku</t>
  </si>
  <si>
    <t>interaktywne usługi informacyjne (komunikatory, czat, itp.)</t>
  </si>
  <si>
    <t>imprez/zajęć</t>
  </si>
  <si>
    <t>uczestników</t>
  </si>
  <si>
    <t>godzin</t>
  </si>
  <si>
    <t>Konferencje, seminaria organizowane przez bibliotekę</t>
  </si>
  <si>
    <t>Wydawnictwa zwarte</t>
  </si>
  <si>
    <t>w tym elektroniczne</t>
  </si>
  <si>
    <t>Wydawnictwa ciągłe</t>
  </si>
  <si>
    <t>Liczba tytułów</t>
  </si>
  <si>
    <t>MAK+</t>
  </si>
  <si>
    <t>w tym z selekcji</t>
  </si>
  <si>
    <t>w tym książki:</t>
  </si>
  <si>
    <t>w tym dokumenty życia społecznego</t>
  </si>
  <si>
    <t>Wypożyczenia międzybiblioteczne do bibliotek</t>
  </si>
  <si>
    <t>Wypożyczenia międzybiblioteczne z bibliotek</t>
  </si>
  <si>
    <t>biblioteka macierzysta</t>
  </si>
  <si>
    <t>gmina miejska</t>
  </si>
  <si>
    <t>gmina miejsko-wiejska</t>
  </si>
  <si>
    <t>gmina wiejska</t>
  </si>
  <si>
    <t>samorząd gminny</t>
  </si>
  <si>
    <t>samorząd powiatowy</t>
  </si>
  <si>
    <t>samorząd wojewódzki</t>
  </si>
  <si>
    <t>nie pełni żadnej z wymienionych funkcji</t>
  </si>
  <si>
    <t>bartoszycki</t>
  </si>
  <si>
    <t>braniewski</t>
  </si>
  <si>
    <t>działdowski</t>
  </si>
  <si>
    <t>elbląski</t>
  </si>
  <si>
    <t>ełcki</t>
  </si>
  <si>
    <t>giżycki</t>
  </si>
  <si>
    <t>gołdapski</t>
  </si>
  <si>
    <t>iławski</t>
  </si>
  <si>
    <t>kętrzyński</t>
  </si>
  <si>
    <t>lidzbarski</t>
  </si>
  <si>
    <t>miasta Elbląg</t>
  </si>
  <si>
    <t>miasta Olsztyn</t>
  </si>
  <si>
    <t>mrągowski</t>
  </si>
  <si>
    <t>nidzicki</t>
  </si>
  <si>
    <t>nowomiejski</t>
  </si>
  <si>
    <t>olecki</t>
  </si>
  <si>
    <t>olsztyński</t>
  </si>
  <si>
    <t>ostródzki</t>
  </si>
  <si>
    <t>piski</t>
  </si>
  <si>
    <t>szczycieński</t>
  </si>
  <si>
    <t>węgorzewski</t>
  </si>
  <si>
    <t>przepustowość łącza (Mb/s)</t>
  </si>
  <si>
    <t>w tym książki dźwiękowe (audiobooki, książki mówione)</t>
  </si>
  <si>
    <t>do 5 lat</t>
  </si>
  <si>
    <t>6-12 lat</t>
  </si>
  <si>
    <t>13-15 lat</t>
  </si>
  <si>
    <t>20-24 lata</t>
  </si>
  <si>
    <t>25-44 lata</t>
  </si>
  <si>
    <t>45-60 lat</t>
  </si>
  <si>
    <t>link do katalogu online</t>
  </si>
  <si>
    <t>liczba godzin</t>
  </si>
  <si>
    <t>liczba minut</t>
  </si>
  <si>
    <t>materiały audiowizualne:</t>
  </si>
  <si>
    <t>7. Liczba oddziałów dla dzieci i młodzieży</t>
  </si>
  <si>
    <t>czynna/nieczynna/zlikwidowana</t>
  </si>
  <si>
    <t>pozostali - pracownicy dzialalności podstawowej zatrudnieni na stanowiskach innych niż bibliotekarskie</t>
  </si>
  <si>
    <t>czynna</t>
  </si>
  <si>
    <t>nieczynna</t>
  </si>
  <si>
    <t>zlikwidowana</t>
  </si>
  <si>
    <t>Przychody brutto w złotych (bez znaku po przecinku)</t>
  </si>
  <si>
    <t>LICZBA UDZIELONYCH INFORMACJI</t>
  </si>
  <si>
    <t>Dział 7. WYKORZYSTANIE USŁUG BIBLIOTECZNYCH</t>
  </si>
  <si>
    <t>forum dyskusyjne, księga gości</t>
  </si>
  <si>
    <t>Dział 8. USŁUGI ELEKTRONICZNE</t>
  </si>
  <si>
    <t>Dział 9. INNE FORMY DZIAŁALNOŚCI BIBLIOTEKI</t>
  </si>
  <si>
    <t>Dział 10. WYDAWNICTWA WŁASNE BIBLIOTEKI</t>
  </si>
  <si>
    <t>mmmm</t>
  </si>
  <si>
    <t>inny</t>
  </si>
  <si>
    <t>w latach 1945-1989</t>
  </si>
  <si>
    <t>Banie Mazurskie</t>
  </si>
  <si>
    <t>Barciany</t>
  </si>
  <si>
    <t>Barczewo</t>
  </si>
  <si>
    <t>Bartoszyce</t>
  </si>
  <si>
    <t>Biskupiec</t>
  </si>
  <si>
    <t>Bisztynek</t>
  </si>
  <si>
    <t>Braniewo</t>
  </si>
  <si>
    <t>Budry</t>
  </si>
  <si>
    <t>Dąbrówno</t>
  </si>
  <si>
    <t>Dobre Miasto</t>
  </si>
  <si>
    <t>Dubeninki</t>
  </si>
  <si>
    <t>Dywity</t>
  </si>
  <si>
    <t>Działdowo</t>
  </si>
  <si>
    <t>Dźwierzuty</t>
  </si>
  <si>
    <t>Elbląg</t>
  </si>
  <si>
    <t>Ełk</t>
  </si>
  <si>
    <t>Frombork</t>
  </si>
  <si>
    <t>Gietrzwałd</t>
  </si>
  <si>
    <t>Giżycko</t>
  </si>
  <si>
    <t>Godkowo</t>
  </si>
  <si>
    <t>Gołdap</t>
  </si>
  <si>
    <t>Górowo Iławeckie</t>
  </si>
  <si>
    <t>Grodziczno</t>
  </si>
  <si>
    <t>Gronowo Elbląskie</t>
  </si>
  <si>
    <t>Grunwald</t>
  </si>
  <si>
    <t>Iława</t>
  </si>
  <si>
    <t>Iłowo-Osada</t>
  </si>
  <si>
    <t>Janowiec Kościelny</t>
  </si>
  <si>
    <t>Janowo</t>
  </si>
  <si>
    <t>Jedwabno</t>
  </si>
  <si>
    <t>Jeziorany</t>
  </si>
  <si>
    <t>Jonkowo</t>
  </si>
  <si>
    <t>Kalinowo</t>
  </si>
  <si>
    <t>Kętrzyn</t>
  </si>
  <si>
    <t>Kisielice</t>
  </si>
  <si>
    <t>Kiwity</t>
  </si>
  <si>
    <t>Kolno</t>
  </si>
  <si>
    <t>Korsze</t>
  </si>
  <si>
    <t>Kowale Oleckie</t>
  </si>
  <si>
    <t>Kozłowo</t>
  </si>
  <si>
    <t>Kruklanki</t>
  </si>
  <si>
    <t>Kurzętnik</t>
  </si>
  <si>
    <t>Lelkowo</t>
  </si>
  <si>
    <t>Lidzbark</t>
  </si>
  <si>
    <t>Lidzbark Warmiński</t>
  </si>
  <si>
    <t>Lubawa</t>
  </si>
  <si>
    <t>Lubomino</t>
  </si>
  <si>
    <t>Łukta</t>
  </si>
  <si>
    <t>Małdyty</t>
  </si>
  <si>
    <t>Markusy</t>
  </si>
  <si>
    <t>Mikołajki</t>
  </si>
  <si>
    <t>Milejewo</t>
  </si>
  <si>
    <t>Miłakowo</t>
  </si>
  <si>
    <t>Miłki</t>
  </si>
  <si>
    <t>Miłomłyn</t>
  </si>
  <si>
    <t>Młynary</t>
  </si>
  <si>
    <t>Morąg</t>
  </si>
  <si>
    <t>Mrągowo</t>
  </si>
  <si>
    <t>Nidzica</t>
  </si>
  <si>
    <t>Nowe Miasto Lubawskie</t>
  </si>
  <si>
    <t>Olecko</t>
  </si>
  <si>
    <t>Olsztyn</t>
  </si>
  <si>
    <t>Olsztynek</t>
  </si>
  <si>
    <t>Orneta</t>
  </si>
  <si>
    <t>Orzysz</t>
  </si>
  <si>
    <t>Ostróda</t>
  </si>
  <si>
    <t>Pasłęk</t>
  </si>
  <si>
    <t>Pasym</t>
  </si>
  <si>
    <t>Piecki</t>
  </si>
  <si>
    <t>Pieniężno</t>
  </si>
  <si>
    <t>Pisz</t>
  </si>
  <si>
    <t>Płoskinia</t>
  </si>
  <si>
    <t>Płośnica</t>
  </si>
  <si>
    <t>Pozezdrze</t>
  </si>
  <si>
    <t>Prostki</t>
  </si>
  <si>
    <t>Purda</t>
  </si>
  <si>
    <t>Reszel</t>
  </si>
  <si>
    <t>Rozogi</t>
  </si>
  <si>
    <t>Ruciane Nida</t>
  </si>
  <si>
    <t>Rybno</t>
  </si>
  <si>
    <t>Rychliki</t>
  </si>
  <si>
    <t>Ryn</t>
  </si>
  <si>
    <t>Sępopol</t>
  </si>
  <si>
    <t>Sorkwity</t>
  </si>
  <si>
    <t>Srokowo</t>
  </si>
  <si>
    <t>Stare Juchy</t>
  </si>
  <si>
    <t>Stawiguda</t>
  </si>
  <si>
    <t>Susz</t>
  </si>
  <si>
    <t>Szczytno</t>
  </si>
  <si>
    <t>Świątki</t>
  </si>
  <si>
    <t>Świętajno (pow. olecki)</t>
  </si>
  <si>
    <t>Świętajno (pow. szczycieński)</t>
  </si>
  <si>
    <t>Tolkmicko</t>
  </si>
  <si>
    <t>Węgorzewo</t>
  </si>
  <si>
    <t>Wielbark</t>
  </si>
  <si>
    <t>Wieliczki</t>
  </si>
  <si>
    <t>Wilczęta</t>
  </si>
  <si>
    <t>Wydminy</t>
  </si>
  <si>
    <t>Zalewo</t>
  </si>
  <si>
    <t>Biała Piska</t>
  </si>
  <si>
    <t>adres e-mail biblioteki do korespondencji z WBP w Olsztynie i na stronę www</t>
  </si>
  <si>
    <t>w tym dostępnych dla użytkowników</t>
  </si>
  <si>
    <t>Z wiersza "ogółem" zakupionych w roku sprawozdawczym</t>
  </si>
  <si>
    <t>podłączonych do Internetu</t>
  </si>
  <si>
    <t>Osoby uczące się</t>
  </si>
  <si>
    <t>Osoby pracujące</t>
  </si>
  <si>
    <t>Kopii materiałów oryginalnych</t>
  </si>
  <si>
    <t>Szkolenia studentów bibliotekoznawstwa i bibliotekarzy z innych bibliotek</t>
  </si>
  <si>
    <t>Inne szkolenia i zajęcia edukacyjne organizowane przez bibliotekę</t>
  </si>
  <si>
    <t>z tego liczba zakupionych j.ew. ze środków organizatora</t>
  </si>
  <si>
    <t>z tego liczba zakupionych j.ew. z innych środków</t>
  </si>
  <si>
    <t>Wartość brutto w złotych (bez znaku po przecinku) - ze środków organizatora</t>
  </si>
  <si>
    <t>Wartość brutto w złotych (bez znaku po przecinku) - z innych środków</t>
  </si>
  <si>
    <t>Wartość brutto w złotych ogółem</t>
  </si>
  <si>
    <t>Imię i nazwisko osoby zarządzającej instytucją kultury</t>
  </si>
  <si>
    <t>funkcja</t>
  </si>
  <si>
    <t>Imię i nazwisko osoby kierującej biblioteką w przypadku działania biblioteki w strukturze innej jednostki (np. ośrodka kultury)</t>
  </si>
  <si>
    <t>Status formalno-prawny instytucji (biblioteki lub instytucji, w ramach której działa biblioteka)</t>
  </si>
  <si>
    <t>Numer wpisu do rejestru instytucji kultury</t>
  </si>
  <si>
    <t>dyrektor</t>
  </si>
  <si>
    <t>kierownik</t>
  </si>
  <si>
    <t>instytucja kultury</t>
  </si>
  <si>
    <t>instytucja nie posiadająca statusu instytucji kultury</t>
  </si>
  <si>
    <t>adres e-mail osoby do kontaktu</t>
  </si>
  <si>
    <t>6. Liczba punktów bibliotecznych (stan na 31.XII)</t>
  </si>
  <si>
    <t>Dotacja organizatora podstawowego ogółem w zł</t>
  </si>
  <si>
    <t>w tym na automatyzację</t>
  </si>
  <si>
    <t>w tym na płace</t>
  </si>
  <si>
    <t>w tym na remonty</t>
  </si>
  <si>
    <t>ogółem w zł</t>
  </si>
  <si>
    <t xml:space="preserve">Pozostałe dotacje </t>
  </si>
  <si>
    <t>w tym dotacja samorządu innego szczebla (np. powiat; w przypadku realizowania zadań powiatowych np. przez bibliotekę miejską  należy uwzględnić dotacje samorządu powiatowego na realizację tych zadań)</t>
  </si>
  <si>
    <t>Środki wypracowane przez instytucję</t>
  </si>
  <si>
    <t>Środki pozyskane z funduszy europejskich</t>
  </si>
  <si>
    <t>Pozostałe pozyskane środki (np. sponsoring, darowizny)</t>
  </si>
  <si>
    <t>Dostępność bibliotek dla osób niepełnosprawnych (niepełnosprawność ruchowa, narządów wzroku, intelektualna)</t>
  </si>
  <si>
    <t>Liczba zorganizowanych imprez o charakterze integracyjnym i aktywnej edukacji skierowanych do osób niepełnosprawnych</t>
  </si>
  <si>
    <t>Liczebność zbiorów dostępnych dla użytkowników z niepełnosprawnością wzroku, z których mogą oni skorzystać samodzielnie</t>
  </si>
  <si>
    <t>drukowanych np. książki z dużym drukiem, brajlowskie (liczba wol.)</t>
  </si>
  <si>
    <t>audiowizualnych (audiobooki na płytach CD i kasetach magnetofonowych, filmy z audiodeskrypcją) - liczba j. ew.</t>
  </si>
  <si>
    <t>liczebność innych zbiorów biblioteki wykorzystywanych samodzielnie przez użytkowników z niepełnosprawnością wzroku (liczba wol./lub j.ew. i rodzaj zbiorów)</t>
  </si>
  <si>
    <r>
      <t>Liczba pracowników na stanowiskach instruktorskich</t>
    </r>
    <r>
      <rPr>
        <sz val="10"/>
        <color indexed="18"/>
        <rFont val="Arial Narrow"/>
        <family val="2"/>
        <charset val="238"/>
      </rPr>
      <t xml:space="preserve"> w bibliotekach powiatowych lub pełniących zadania powiatowe</t>
    </r>
  </si>
  <si>
    <r>
      <t xml:space="preserve">Liczba etatów przeliczeniowych pracowników na stanowiskach instruktorskich </t>
    </r>
    <r>
      <rPr>
        <sz val="10"/>
        <color indexed="18"/>
        <rFont val="Arial Narrow"/>
        <family val="2"/>
        <charset val="238"/>
      </rPr>
      <t>w bibliotekach powiatowych lub pełniących zadania powiatowe</t>
    </r>
  </si>
  <si>
    <t xml:space="preserve">Pracownicy </t>
  </si>
  <si>
    <t>(wypełniają wyłącznie biblioteki główne (macierzyste) uwzględniając dane dotyczące wszystkich agend i filii biblioteki)</t>
  </si>
  <si>
    <t>Liczba użytkowników przeszkolonych w bibliotece i filiach w ciągu roku w zakresie komputeryzacji, Internetu i innych nowych technologii.</t>
  </si>
  <si>
    <t>elektroniczne (email/sms) powiadamianie o terminach zwrotu materialów bibliotecznych poprzez biblioteczny system komputerowy</t>
  </si>
  <si>
    <t>Repozytorium instytucjonalne</t>
  </si>
  <si>
    <t>w tym ze zbiorów własnych</t>
  </si>
  <si>
    <t>Zbiory cyfrowe - stan, wykorzystanie</t>
  </si>
  <si>
    <t>w tym na miejscu</t>
  </si>
  <si>
    <t>z tego z dotacji organizatora</t>
  </si>
  <si>
    <t>z tego z funduszy europejskich</t>
  </si>
  <si>
    <t>z tego z innych źródeł</t>
  </si>
  <si>
    <t>Strona internetowa przystosowana do użytku osób niepełnosprawnych (np. udźwiękowiona, możliwość wyboru większej czcionki itp.) (uwaga: 1 na liście rozwijanej oznacza TAK, 0 oznacza NIE)</t>
  </si>
  <si>
    <r>
      <t xml:space="preserve">Etaty przeliczeniowe ogółem                                             </t>
    </r>
    <r>
      <rPr>
        <i/>
        <sz val="8"/>
        <rFont val="Arial Narrow"/>
        <family val="2"/>
        <charset val="238"/>
      </rPr>
      <t>(z dwoma znakami po przecinku)</t>
    </r>
  </si>
  <si>
    <t>5. Jednostka w strukturze innej instytucji  (uwaga: 1 na liście rozwijanej oznacza TAK, 0 oznacza NIE):</t>
  </si>
  <si>
    <t>3. Placówka biblioteczna użytkuje (uwaga: 1 na liście rozwijanej oznacza TAK, 0 oznacza NIE):</t>
  </si>
  <si>
    <t>Czy biblioteka oferuje usługę "książka na telefon"? (uwaga: 1 na liście rozwijanej oznacza TAK, 0 oznacza NIE):</t>
  </si>
  <si>
    <t>Czy biblioteka współpracuje z klubami seniora lub Uniwersytetem Trzeciego Wieku? (uwaga: 1 na liście rozwijanej oznacza TAK, 0 oznacza NIE):</t>
  </si>
  <si>
    <t>6. Czy placówka biblioteczna użytkuje biblioteczny program komputerowy- jaki? (0 - oznacza brak systemu)</t>
  </si>
  <si>
    <t>Księgozbioru razem</t>
  </si>
  <si>
    <t>szkoleń</t>
  </si>
  <si>
    <t>w tym prenumerata</t>
  </si>
  <si>
    <t>Liczba obiektów</t>
  </si>
  <si>
    <t xml:space="preserve">wszystkich dotychczas zdigitalizowanych </t>
  </si>
  <si>
    <t xml:space="preserve">w tym zdigitalizowanych w ciągu roku </t>
  </si>
  <si>
    <t>Wydatki poniesione na digitalizację w ciągu roku w złotych (bez znaku po przecinku)</t>
  </si>
  <si>
    <t>3. Strona internetowa biblioteki</t>
  </si>
  <si>
    <t>Adres strony internetowej biblioteki</t>
  </si>
  <si>
    <t>Liczba odsłon strony internetowej w ciągu roku</t>
  </si>
  <si>
    <t>Liczba unikalnych użytkowników strony internetowej w ciągu roku</t>
  </si>
  <si>
    <t>w tym z budżetu partycypacyjnego</t>
  </si>
  <si>
    <t>Środki pozyskane w ramach budżetu partycypacyjnego spoza budżetu organizatora</t>
  </si>
  <si>
    <t>Wypełniane komórki</t>
  </si>
  <si>
    <t>B5</t>
  </si>
  <si>
    <t>B6</t>
  </si>
  <si>
    <t>F6</t>
  </si>
  <si>
    <t>B7</t>
  </si>
  <si>
    <t>F7</t>
  </si>
  <si>
    <t>B10</t>
  </si>
  <si>
    <t>B11</t>
  </si>
  <si>
    <t>B12</t>
  </si>
  <si>
    <t>B13</t>
  </si>
  <si>
    <t>B14</t>
  </si>
  <si>
    <t>B15</t>
  </si>
  <si>
    <t>B16</t>
  </si>
  <si>
    <t>B17</t>
  </si>
  <si>
    <t>B18</t>
  </si>
  <si>
    <t>B19</t>
  </si>
  <si>
    <t>F19</t>
  </si>
  <si>
    <t>B20</t>
  </si>
  <si>
    <t>F20</t>
  </si>
  <si>
    <t>B21</t>
  </si>
  <si>
    <t>B22</t>
  </si>
  <si>
    <t>B23</t>
  </si>
  <si>
    <t>B24</t>
  </si>
  <si>
    <t>B25</t>
  </si>
  <si>
    <t>B26</t>
  </si>
  <si>
    <t>B27</t>
  </si>
  <si>
    <t>B28</t>
  </si>
  <si>
    <t>B29</t>
  </si>
  <si>
    <t>F29</t>
  </si>
  <si>
    <t>B30</t>
  </si>
  <si>
    <t>B35</t>
  </si>
  <si>
    <t>G36</t>
  </si>
  <si>
    <t>G37</t>
  </si>
  <si>
    <t>B38</t>
  </si>
  <si>
    <t>C38</t>
  </si>
  <si>
    <t>B39</t>
  </si>
  <si>
    <t>B40</t>
  </si>
  <si>
    <t>B46</t>
  </si>
  <si>
    <t>F46</t>
  </si>
  <si>
    <t>F47</t>
  </si>
  <si>
    <t>B49</t>
  </si>
  <si>
    <t>B50</t>
  </si>
  <si>
    <t>B51</t>
  </si>
  <si>
    <t>B52</t>
  </si>
  <si>
    <t>B53</t>
  </si>
  <si>
    <t>B57</t>
  </si>
  <si>
    <t>B60</t>
  </si>
  <si>
    <t>B61</t>
  </si>
  <si>
    <t>B65</t>
  </si>
  <si>
    <t>D80</t>
  </si>
  <si>
    <t>E80</t>
  </si>
  <si>
    <t>G80</t>
  </si>
  <si>
    <t>H80</t>
  </si>
  <si>
    <t>I80</t>
  </si>
  <si>
    <t>D81</t>
  </si>
  <si>
    <t>E81</t>
  </si>
  <si>
    <t>G81</t>
  </si>
  <si>
    <t>H81</t>
  </si>
  <si>
    <t>I81</t>
  </si>
  <si>
    <t>D82</t>
  </si>
  <si>
    <t>E82</t>
  </si>
  <si>
    <t>G82</t>
  </si>
  <si>
    <t>H82</t>
  </si>
  <si>
    <t>I82</t>
  </si>
  <si>
    <t>B97</t>
  </si>
  <si>
    <t>C97</t>
  </si>
  <si>
    <t>E97</t>
  </si>
  <si>
    <t>F97</t>
  </si>
  <si>
    <t>G97</t>
  </si>
  <si>
    <t>H97</t>
  </si>
  <si>
    <t>I97</t>
  </si>
  <si>
    <t>B98</t>
  </si>
  <si>
    <t>C98</t>
  </si>
  <si>
    <t>E98</t>
  </si>
  <si>
    <t>F98</t>
  </si>
  <si>
    <t>G98</t>
  </si>
  <si>
    <t>H98</t>
  </si>
  <si>
    <t>C99</t>
  </si>
  <si>
    <t>C100</t>
  </si>
  <si>
    <t>C102</t>
  </si>
  <si>
    <t>B104</t>
  </si>
  <si>
    <t>C104</t>
  </si>
  <si>
    <t>E104</t>
  </si>
  <si>
    <t>F104</t>
  </si>
  <si>
    <t>G104</t>
  </si>
  <si>
    <t>H104</t>
  </si>
  <si>
    <t>I104</t>
  </si>
  <si>
    <t>B105</t>
  </si>
  <si>
    <t>C105</t>
  </si>
  <si>
    <t>E105</t>
  </si>
  <si>
    <t>F105</t>
  </si>
  <si>
    <t>G105</t>
  </si>
  <si>
    <t>H105</t>
  </si>
  <si>
    <t>I105</t>
  </si>
  <si>
    <t>B106</t>
  </si>
  <si>
    <t>C106</t>
  </si>
  <si>
    <t>E106</t>
  </si>
  <si>
    <t>F106</t>
  </si>
  <si>
    <t>G106</t>
  </si>
  <si>
    <t>H106</t>
  </si>
  <si>
    <t>I106</t>
  </si>
  <si>
    <t>B107</t>
  </si>
  <si>
    <t>C107</t>
  </si>
  <si>
    <t>E107</t>
  </si>
  <si>
    <t>F107</t>
  </si>
  <si>
    <t>G107</t>
  </si>
  <si>
    <t>H107</t>
  </si>
  <si>
    <t>I107</t>
  </si>
  <si>
    <t>B108</t>
  </si>
  <si>
    <t>C108</t>
  </si>
  <si>
    <t>E108</t>
  </si>
  <si>
    <t>F108</t>
  </si>
  <si>
    <t>G108</t>
  </si>
  <si>
    <t>H108</t>
  </si>
  <si>
    <t>I108</t>
  </si>
  <si>
    <t>B109</t>
  </si>
  <si>
    <t>C109</t>
  </si>
  <si>
    <t>E109</t>
  </si>
  <si>
    <t>F109</t>
  </si>
  <si>
    <t>G109</t>
  </si>
  <si>
    <t>H109</t>
  </si>
  <si>
    <t>I109</t>
  </si>
  <si>
    <t>B110</t>
  </si>
  <si>
    <t>C110</t>
  </si>
  <si>
    <t>E110</t>
  </si>
  <si>
    <t>F110</t>
  </si>
  <si>
    <t>G110</t>
  </si>
  <si>
    <t>H110</t>
  </si>
  <si>
    <t>I110</t>
  </si>
  <si>
    <t>B111</t>
  </si>
  <si>
    <t>C111</t>
  </si>
  <si>
    <t>E111</t>
  </si>
  <si>
    <t>F111</t>
  </si>
  <si>
    <t>G111</t>
  </si>
  <si>
    <t>H111</t>
  </si>
  <si>
    <t>I111</t>
  </si>
  <si>
    <t>B112</t>
  </si>
  <si>
    <t>C112</t>
  </si>
  <si>
    <t>E112</t>
  </si>
  <si>
    <t>F112</t>
  </si>
  <si>
    <t>G112</t>
  </si>
  <si>
    <t>H112</t>
  </si>
  <si>
    <t>I112</t>
  </si>
  <si>
    <t>B113</t>
  </si>
  <si>
    <t>C113</t>
  </si>
  <si>
    <t>E113</t>
  </si>
  <si>
    <t>F113</t>
  </si>
  <si>
    <t>G113</t>
  </si>
  <si>
    <t>H113</t>
  </si>
  <si>
    <t>I113</t>
  </si>
  <si>
    <t>B115</t>
  </si>
  <si>
    <t>B117</t>
  </si>
  <si>
    <t>J117</t>
  </si>
  <si>
    <t>B118</t>
  </si>
  <si>
    <t>J118</t>
  </si>
  <si>
    <t>C123</t>
  </si>
  <si>
    <t>C124</t>
  </si>
  <si>
    <t>E140</t>
  </si>
  <si>
    <t>F140</t>
  </si>
  <si>
    <t>G140</t>
  </si>
  <si>
    <t>E141</t>
  </si>
  <si>
    <t>F141</t>
  </si>
  <si>
    <t>G141</t>
  </si>
  <si>
    <t>E142</t>
  </si>
  <si>
    <t>F142</t>
  </si>
  <si>
    <t>G142</t>
  </si>
  <si>
    <t>E143</t>
  </si>
  <si>
    <t>F143</t>
  </si>
  <si>
    <t>G143</t>
  </si>
  <si>
    <t>E144</t>
  </si>
  <si>
    <t>F144</t>
  </si>
  <si>
    <t>G144</t>
  </si>
  <si>
    <t>D151</t>
  </si>
  <si>
    <t>D154</t>
  </si>
  <si>
    <t>C173</t>
  </si>
  <si>
    <t>C174</t>
  </si>
  <si>
    <t>C176</t>
  </si>
  <si>
    <t>C177</t>
  </si>
  <si>
    <t>B196</t>
  </si>
  <si>
    <t>B197</t>
  </si>
  <si>
    <t>B198</t>
  </si>
  <si>
    <t>B199</t>
  </si>
  <si>
    <t>B200</t>
  </si>
  <si>
    <t>B201</t>
  </si>
  <si>
    <t>B202</t>
  </si>
  <si>
    <t>B203</t>
  </si>
  <si>
    <t>B204</t>
  </si>
  <si>
    <t>C218</t>
  </si>
  <si>
    <t>B234</t>
  </si>
  <si>
    <t>F234</t>
  </si>
  <si>
    <t>B235</t>
  </si>
  <si>
    <t>F235</t>
  </si>
  <si>
    <t>B236</t>
  </si>
  <si>
    <t>F236</t>
  </si>
  <si>
    <t>miasta na prawach powiatu</t>
  </si>
  <si>
    <t>miasta na prawach powiatu i powiatu</t>
  </si>
  <si>
    <t>powiatu</t>
  </si>
  <si>
    <t>w tym pozostali z wykształceniem bibliotekarskim</t>
  </si>
  <si>
    <t>1. Działalność biblioteki/filii w roku sprawozdawczym:</t>
  </si>
  <si>
    <t>liczba godzin otwarcia biblioteki (w ciągu tygodnia)</t>
  </si>
  <si>
    <t>w tym po godzinie 16.00 (w ciągu tygodnia)</t>
  </si>
  <si>
    <t>F21</t>
  </si>
  <si>
    <t>F30</t>
  </si>
  <si>
    <t>B31</t>
  </si>
  <si>
    <t>B36</t>
  </si>
  <si>
    <t>G38</t>
  </si>
  <si>
    <t>C39</t>
  </si>
  <si>
    <t>C40</t>
  </si>
  <si>
    <t>B41</t>
  </si>
  <si>
    <t>C41</t>
  </si>
  <si>
    <t>B47</t>
  </si>
  <si>
    <t>F48</t>
  </si>
  <si>
    <t>B54</t>
  </si>
  <si>
    <t>B58</t>
  </si>
  <si>
    <t>B62</t>
  </si>
  <si>
    <t>F68</t>
  </si>
  <si>
    <t>J80</t>
  </si>
  <si>
    <t>J81</t>
  </si>
  <si>
    <t>J82</t>
  </si>
  <si>
    <t>w tym  podłączonych do Internetu z zainstalowanym programem  do czytania książek elektronicznych</t>
  </si>
  <si>
    <t>Czytaki</t>
  </si>
  <si>
    <t>Czytniki książek elektronicznych</t>
  </si>
  <si>
    <t>umożliwia korzystanie z urządzeń kopiujących</t>
  </si>
  <si>
    <t>Biblioteka: (uwaga: 1 na liście rozwijanej oznacza TAK, 0 oznacza NIE):</t>
  </si>
  <si>
    <t>umożliwia korzystanie z Internetu bezprzewodowego</t>
  </si>
  <si>
    <t>posiada dostęp do Internetu szerokopasmowego</t>
  </si>
  <si>
    <t>w tym kobiety (z wiersza 80)</t>
  </si>
  <si>
    <t>w tym pełnozatrudnione (z wiersza 81)</t>
  </si>
  <si>
    <t>z tego:                                                    rękopisy</t>
  </si>
  <si>
    <t>Zbiory specjalne</t>
  </si>
  <si>
    <t>dokumenty elektroniczne</t>
  </si>
  <si>
    <t>inne zbiory</t>
  </si>
  <si>
    <t>z tego:                                    książki elektroniczne</t>
  </si>
  <si>
    <t>Dział 4.1. Digitalizacja zbiorów</t>
  </si>
  <si>
    <t>Liczba obiektów cyfrowych udostępnionych w bibliotece cyfrowej on-line</t>
  </si>
  <si>
    <t>w tym materiały audiowizualne</t>
  </si>
  <si>
    <t>w tym dokumenty elektroniczne</t>
  </si>
  <si>
    <t>Zbiory specjalne:</t>
  </si>
  <si>
    <t>Czasopisma:</t>
  </si>
  <si>
    <t>Wypożyczenia i udostępnienia zbiorów specjalnych</t>
  </si>
  <si>
    <t>w tym dokumentów elektronicznych na nośniku fizycznym</t>
  </si>
  <si>
    <t>Szkolenia biblioteczne użytkowników w bibliotece</t>
  </si>
  <si>
    <t>Szkolenia biblioteczne użytkowników on-line</t>
  </si>
  <si>
    <t>Nazwa biblioteki/instytucji kultury/filii</t>
  </si>
  <si>
    <r>
      <t xml:space="preserve">1. Źródła finansowania biblioteki w okresie sprawozdawczym                                                                                                                                                                                                                                                                   </t>
    </r>
    <r>
      <rPr>
        <b/>
        <sz val="9"/>
        <color indexed="17"/>
        <rFont val="Arial Narrow"/>
        <family val="2"/>
        <charset val="238"/>
      </rPr>
      <t xml:space="preserve"> </t>
    </r>
    <r>
      <rPr>
        <i/>
        <sz val="9"/>
        <color indexed="17"/>
        <rFont val="Arial Narrow"/>
        <family val="2"/>
        <charset val="238"/>
      </rPr>
      <t>(wypełniają wyłącznie biblioteki główne (macierzyste) uwzględniając dane dotyczące całego budżetu biblioteki, wszystkich jej agend i filii)</t>
    </r>
  </si>
  <si>
    <r>
      <t xml:space="preserve">numer telefonu - </t>
    </r>
    <r>
      <rPr>
        <sz val="9"/>
        <rFont val="Arial Narrow"/>
        <family val="2"/>
        <charset val="238"/>
      </rPr>
      <t>w formacie XX XXX XX XX</t>
    </r>
  </si>
  <si>
    <r>
      <t xml:space="preserve">numer faksu </t>
    </r>
    <r>
      <rPr>
        <sz val="9"/>
        <rFont val="Arial Narrow"/>
        <family val="2"/>
        <charset val="238"/>
      </rPr>
      <t>- w formacie XX XXX XX XX</t>
    </r>
  </si>
  <si>
    <t>B63</t>
  </si>
  <si>
    <t>B64</t>
  </si>
  <si>
    <t>B68</t>
  </si>
  <si>
    <t>B69</t>
  </si>
  <si>
    <t>F69</t>
  </si>
  <si>
    <t>F70</t>
  </si>
  <si>
    <t>D83</t>
  </si>
  <si>
    <t>E83</t>
  </si>
  <si>
    <t>G83</t>
  </si>
  <si>
    <t>H83</t>
  </si>
  <si>
    <t>I83</t>
  </si>
  <si>
    <t>J83</t>
  </si>
  <si>
    <t>D84</t>
  </si>
  <si>
    <t>E84</t>
  </si>
  <si>
    <t>G84</t>
  </si>
  <si>
    <t>H84</t>
  </si>
  <si>
    <t>I84</t>
  </si>
  <si>
    <t>J84</t>
  </si>
  <si>
    <t>B89</t>
  </si>
  <si>
    <t>C89</t>
  </si>
  <si>
    <t>D89</t>
  </si>
  <si>
    <t>I98</t>
  </si>
  <si>
    <t>B99</t>
  </si>
  <si>
    <t>E99</t>
  </si>
  <si>
    <t>F99</t>
  </si>
  <si>
    <t>G99</t>
  </si>
  <si>
    <t>H99</t>
  </si>
  <si>
    <t>I99</t>
  </si>
  <si>
    <t>B100</t>
  </si>
  <si>
    <t>E100</t>
  </si>
  <si>
    <t>F100</t>
  </si>
  <si>
    <t>G100</t>
  </si>
  <si>
    <t>H100</t>
  </si>
  <si>
    <t>C101</t>
  </si>
  <si>
    <t>E101</t>
  </si>
  <si>
    <t>F101</t>
  </si>
  <si>
    <t>G101</t>
  </si>
  <si>
    <t>B114</t>
  </si>
  <si>
    <t>C114</t>
  </si>
  <si>
    <t>E114</t>
  </si>
  <si>
    <t>F114</t>
  </si>
  <si>
    <t>G114</t>
  </si>
  <si>
    <t>H114</t>
  </si>
  <si>
    <t>I114</t>
  </si>
  <si>
    <t>C115</t>
  </si>
  <si>
    <t>E115</t>
  </si>
  <si>
    <t>F115</t>
  </si>
  <si>
    <t>G115</t>
  </si>
  <si>
    <t>H115</t>
  </si>
  <si>
    <t>I115</t>
  </si>
  <si>
    <t>B119</t>
  </si>
  <si>
    <t>J119</t>
  </si>
  <si>
    <t>B120</t>
  </si>
  <si>
    <t>J120</t>
  </si>
  <si>
    <t>C125</t>
  </si>
  <si>
    <t>C126</t>
  </si>
  <si>
    <t>B131</t>
  </si>
  <si>
    <t>C131</t>
  </si>
  <si>
    <t>D131</t>
  </si>
  <si>
    <t>E131</t>
  </si>
  <si>
    <t>B135</t>
  </si>
  <si>
    <t>C135</t>
  </si>
  <si>
    <t>D135</t>
  </si>
  <si>
    <t>E135</t>
  </si>
  <si>
    <t>F135</t>
  </si>
  <si>
    <t>G135</t>
  </si>
  <si>
    <t>H135</t>
  </si>
  <si>
    <t>I135</t>
  </si>
  <si>
    <t>J135</t>
  </si>
  <si>
    <t>K135</t>
  </si>
  <si>
    <t>L135</t>
  </si>
  <si>
    <t>M135</t>
  </si>
  <si>
    <t>E145</t>
  </si>
  <si>
    <t>F145</t>
  </si>
  <si>
    <t>G145</t>
  </si>
  <si>
    <t>E146</t>
  </si>
  <si>
    <t>F146</t>
  </si>
  <si>
    <t>G146</t>
  </si>
  <si>
    <t>E147</t>
  </si>
  <si>
    <t>F147</t>
  </si>
  <si>
    <t>G147</t>
  </si>
  <si>
    <t>D155</t>
  </si>
  <si>
    <t>D156</t>
  </si>
  <si>
    <t>D157</t>
  </si>
  <si>
    <t>B161</t>
  </si>
  <si>
    <t>C161</t>
  </si>
  <si>
    <t>D161</t>
  </si>
  <si>
    <t>E161</t>
  </si>
  <si>
    <t>F161</t>
  </si>
  <si>
    <t>G161</t>
  </si>
  <si>
    <t>H161</t>
  </si>
  <si>
    <t>I161</t>
  </si>
  <si>
    <t>J161</t>
  </si>
  <si>
    <t>B163</t>
  </si>
  <si>
    <t>C163</t>
  </si>
  <si>
    <t>D163</t>
  </si>
  <si>
    <t>E163</t>
  </si>
  <si>
    <t>D171</t>
  </si>
  <si>
    <t>E171</t>
  </si>
  <si>
    <t>F171</t>
  </si>
  <si>
    <t>G171</t>
  </si>
  <si>
    <t>H171</t>
  </si>
  <si>
    <t>I171</t>
  </si>
  <si>
    <t>C172</t>
  </si>
  <si>
    <t>D175</t>
  </si>
  <si>
    <t>E175</t>
  </si>
  <si>
    <t>F175</t>
  </si>
  <si>
    <t>G175</t>
  </si>
  <si>
    <t>H175</t>
  </si>
  <si>
    <t>I175</t>
  </si>
  <si>
    <t>J175</t>
  </si>
  <si>
    <t>C178</t>
  </si>
  <si>
    <t>C179</t>
  </si>
  <si>
    <t>D179</t>
  </si>
  <si>
    <t>E179</t>
  </si>
  <si>
    <t>F179</t>
  </si>
  <si>
    <t>G179</t>
  </si>
  <si>
    <t>J179</t>
  </si>
  <si>
    <t>C180</t>
  </si>
  <si>
    <t>D180</t>
  </si>
  <si>
    <t>E180</t>
  </si>
  <si>
    <t>F180</t>
  </si>
  <si>
    <t>G180</t>
  </si>
  <si>
    <t>J180</t>
  </si>
  <si>
    <t>D184</t>
  </si>
  <si>
    <t>D185</t>
  </si>
  <si>
    <t>B190</t>
  </si>
  <si>
    <t>B191</t>
  </si>
  <si>
    <t>F196</t>
  </si>
  <si>
    <t>B205</t>
  </si>
  <si>
    <t>B206</t>
  </si>
  <si>
    <t>B207</t>
  </si>
  <si>
    <t>B240</t>
  </si>
  <si>
    <t>F240</t>
  </si>
  <si>
    <t>B241</t>
  </si>
  <si>
    <t>F241</t>
  </si>
  <si>
    <t>B242</t>
  </si>
  <si>
    <t>z tego kobiety</t>
  </si>
  <si>
    <t>z tego mężczyźni</t>
  </si>
  <si>
    <t>2. Obiekt przystosowany do potrzeb osób niepełnosprawnych (uwaga: 1 na liście rozwijanej oznacza TAK, 0 oznacza NIE):</t>
  </si>
  <si>
    <t>F152</t>
  </si>
  <si>
    <t>H152</t>
  </si>
  <si>
    <t>liczba godzin otwarcia biblioteki w sobotę</t>
  </si>
  <si>
    <t>liczba godzin otwarcia biblioteki w niedzielę</t>
  </si>
  <si>
    <t>D187</t>
  </si>
  <si>
    <t>B192</t>
  </si>
  <si>
    <t>F197</t>
  </si>
  <si>
    <t>E198</t>
  </si>
  <si>
    <t>B208</t>
  </si>
  <si>
    <t>C219</t>
  </si>
  <si>
    <t>F237</t>
  </si>
  <si>
    <t>B238</t>
  </si>
  <si>
    <t>możliwość rejestracji online nowych czytelników biblioteki</t>
  </si>
  <si>
    <t xml:space="preserve">możliwość zdalnego korzystania z ebooków chronionych prawem autorskim </t>
  </si>
  <si>
    <t xml:space="preserve">możliwość zdalnego korzystania z audiobooków chronionych prawem autorskim </t>
  </si>
  <si>
    <t>możliwość zdalnego dostępu do prasy - numerów bieżących i archiwalnych</t>
  </si>
  <si>
    <t>Imprezy (stacjonarne) organizowane przez bibliotekę dla użytkowników</t>
  </si>
  <si>
    <t>Imprezy online organizowane przez bibliotekę dla użytkowników</t>
  </si>
  <si>
    <t xml:space="preserve">Pozostałe dane dla MKiDN: </t>
  </si>
  <si>
    <t>z tego liczba zakupionych j.ew. z dotacji MKiDN</t>
  </si>
  <si>
    <t>w tym dotacje MKiDN</t>
  </si>
  <si>
    <t>Wartość brutto w złotych (bez znaku po przecinku) - ze środków MKiDN</t>
  </si>
  <si>
    <t>z tego z dotacji MKiDN</t>
  </si>
  <si>
    <t>Liczba wrzutni w bibliotece i filiach</t>
  </si>
  <si>
    <t>Liczba książkomatów w bibliotece i filiach</t>
  </si>
  <si>
    <t>Liczba terminali Academiki w bibliotece i filiach</t>
  </si>
  <si>
    <t>Czy biblioteka korzysta z Elektronicznej Platformy Usług Administracji Publicznej (ePUAP)? (uwaga: 1 na liście rozwijanej oznacza TAK, 0 oznacza NIE):</t>
  </si>
  <si>
    <t>B209</t>
  </si>
  <si>
    <t>B210</t>
  </si>
  <si>
    <t>B211</t>
  </si>
  <si>
    <t>B212</t>
  </si>
  <si>
    <t>C217</t>
  </si>
  <si>
    <t>D217</t>
  </si>
  <si>
    <t>D219</t>
  </si>
  <si>
    <t>B220</t>
  </si>
  <si>
    <t>C220</t>
  </si>
  <si>
    <t>B221</t>
  </si>
  <si>
    <t>C221</t>
  </si>
  <si>
    <t>C222</t>
  </si>
  <si>
    <t>D222</t>
  </si>
  <si>
    <t>B223</t>
  </si>
  <si>
    <t>C223</t>
  </si>
  <si>
    <t>C228</t>
  </si>
  <si>
    <t>D228</t>
  </si>
  <si>
    <t>E228</t>
  </si>
  <si>
    <t>F228</t>
  </si>
  <si>
    <t>F238</t>
  </si>
  <si>
    <t>B239</t>
  </si>
  <si>
    <t>F239</t>
  </si>
  <si>
    <t>B244</t>
  </si>
  <si>
    <t>F244</t>
  </si>
  <si>
    <t>B245</t>
  </si>
  <si>
    <t>F245</t>
  </si>
  <si>
    <t>B246</t>
  </si>
  <si>
    <t>F246</t>
  </si>
  <si>
    <t>B247</t>
  </si>
  <si>
    <t>F247</t>
  </si>
  <si>
    <t>B249</t>
  </si>
  <si>
    <t>B250</t>
  </si>
  <si>
    <t>B251</t>
  </si>
  <si>
    <t>B252</t>
  </si>
  <si>
    <t>K-03 Sprawozdanie biblioteki publicznej za 2025 rok wraz z danymi dodatkowymi dla WBP w Olsztynie</t>
  </si>
  <si>
    <r>
      <t>Uwaga:</t>
    </r>
    <r>
      <rPr>
        <sz val="9"/>
        <color indexed="17"/>
        <rFont val="Arial Narrow"/>
        <family val="2"/>
        <charset val="238"/>
      </rPr>
      <t xml:space="preserve"> Formularz dla każdej biblioteki wchodzącej w skład danej jednostki organizacyjnej.Prosimy o wypełnienie wyłącznie oznaczonych na żółto pól, pola szare będą sumowane automatycznie. Wszystkie pola żółte muszą być wypełnione. Jeśli nie dotyczy - prosimy wstawić wartość 0. Większość danych jest identyczna z danymi do fomularza K-03 na potrzeby GUS. Dane dodatkowe spoza formularza K-03 wymagane przez WBP w Olsztynie oznaczone są zieloną czcionką, a do MKiDN - granatową. Narzędzia sprawdzające formularza pomogą właściwie wypełnić pola. Jeżeli zostaną wypełnione wszystkie pola na początku arkusza pojawi się komunikat: "Wszystkie pola zostały wypełnione". Jeśli pozostaną niewypełnione pola widoczny jest komunikat "Nie wypełniono wszystkich pól" oraz lista niewypełnionych pól. Bliższe informacje na temat wypełniania fomularza zawiera plik Statystyka_2025.doc</t>
    </r>
  </si>
  <si>
    <t>w latach 1990-2024</t>
  </si>
  <si>
    <t>Stan w dniu 31 XII 2024</t>
  </si>
  <si>
    <t>Stan w dniu   31 XII 2025</t>
  </si>
  <si>
    <t>Budżet biblioteki wykonany ogółem w 2025 r. (wypełniają wyłącznie biblioteki główne (macierzyste) uwzględniając dane dotyczące całego budżetu biblioteki, wszystkich jej agend i filii)</t>
  </si>
  <si>
    <r>
      <t>Średnia płaca brutto pracowników na stanowiskach bibliotekarskich</t>
    </r>
    <r>
      <rPr>
        <sz val="10"/>
        <color indexed="18"/>
        <rFont val="Arial Narrow"/>
        <family val="2"/>
        <charset val="238"/>
      </rPr>
      <t xml:space="preserve"> </t>
    </r>
    <r>
      <rPr>
        <b/>
        <sz val="10"/>
        <color indexed="18"/>
        <rFont val="Arial Narrow"/>
        <family val="2"/>
        <charset val="238"/>
      </rPr>
      <t>na etat</t>
    </r>
    <r>
      <rPr>
        <sz val="10"/>
        <color indexed="18"/>
        <rFont val="Arial Narrow"/>
        <family val="2"/>
        <charset val="238"/>
      </rPr>
      <t xml:space="preserve"> - pracownicy na stanowiskach bibliotekarskich to osoby wykazane w Dziale 3. Zatrudnienie w rubryce D formularza Biblioteka_2025 i Filia_2025. Proszę sumę miesięcznych wynagrodzeń pracowników zatrudnionych na stanowiskach bibliotekarskich uzyskanych w ciągu roku (płaca zasadnicza, dodatki: funkcyjny, stażowy i inne, premia itp.; bez nagród i gratyfikacji) podzielić przez 12 miesięcy, a następnie przez sumę etatów przeliczeniowych wykazanych w polu D84 w formularzach Biblioteka_2025 i filia_2025).</t>
    </r>
  </si>
  <si>
    <r>
      <t xml:space="preserve">Liczba zdigitalizowanych obiektów (stan na 31.XII.2025 r.) ogółem - </t>
    </r>
    <r>
      <rPr>
        <sz val="10"/>
        <color indexed="18"/>
        <rFont val="Arial Narrow"/>
        <family val="2"/>
        <charset val="238"/>
      </rPr>
      <t>dotyczy obiektów zdigitalizowanych bezpośrednio przez bibliotekę, jak i tych zdigitalizowanych przez podmioty zewnętrzne na podstawie umowy, zamówienia, porozumienia itp. Należy uwzględnić tylko obiekty w pełni przygotowane do udostępniania (z metadanymi).</t>
    </r>
  </si>
  <si>
    <r>
      <rPr>
        <b/>
        <sz val="10"/>
        <color indexed="18"/>
        <rFont val="Arial Narrow"/>
        <family val="2"/>
        <charset val="238"/>
      </rPr>
      <t>Liczba zdigitalizowanych obiektów w 2025 r. ogółem</t>
    </r>
    <r>
      <rPr>
        <sz val="10"/>
        <color indexed="18"/>
        <rFont val="Arial Narrow"/>
        <family val="2"/>
        <charset val="238"/>
      </rPr>
      <t xml:space="preserve"> - dotyczy obiektów zdigitalizowanych bezpośrednio przez bibliotekę, jak i tych zdigitalizowanych przez podmioty zewnętrzne na podstawie umowy, zamówienia, porozumienia itp. Należy uwzględnić tylko obiekty w pełni przygotowane do udostępniania (z metadanymi).</t>
    </r>
  </si>
  <si>
    <r>
      <t xml:space="preserve">Liczba udostępnionych obiektów w sieci lokalnej (stan na 31.XII.2025) </t>
    </r>
    <r>
      <rPr>
        <sz val="10"/>
        <color indexed="18"/>
        <rFont val="Arial Narrow"/>
        <family val="2"/>
        <charset val="238"/>
      </rPr>
      <t>- dotyczy obiektów, których nie można zamieścić w Internecie ze względu na ograniczenia prawno-autorskie</t>
    </r>
  </si>
  <si>
    <t>Liczba obiektów dostępnych online (stan na 31.XII.2025 r.)</t>
  </si>
  <si>
    <t>Liczba udostępnień zdigitalizowanych obiektów w 2025 r. - ogółem</t>
  </si>
  <si>
    <t>Kwota wydatkowana na digitalizację w 2025 r. (dotyczy kosztów osobowych, usług, zakupu sprzętu, praw autorskich) - ogółem</t>
  </si>
  <si>
    <t>Liczba przeszkolonych pracowników w zakresie obsługi osób niepełnosprawnych (uwaga: dotyczy stanu, a nie przeszkolonych wyłącznie w ciągu 2026 r., można wliczyć wszystkie formy: od szkoleń, warsztatów, po studia wyższe)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</si>
</sst>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
  </numFmts>
  <fonts count="69" x14ac:knownFonts="1">
    <font>
      <sz val="10"/>
      <name val="Arial"/>
      <family val="2"/>
      <charset val="238"/>
    </font>
    <font>
      <b/>
      <sz val="10"/>
      <name val="Arial"/>
      <family val="2"/>
      <charset val="238"/>
    </font>
    <font>
      <b/>
      <sz val="14"/>
      <name val="Arial Narrow"/>
      <family val="2"/>
      <charset val="238"/>
    </font>
    <font>
      <b/>
      <sz val="14"/>
      <color indexed="22"/>
      <name val="Arial Narrow"/>
      <family val="2"/>
      <charset val="238"/>
    </font>
    <font>
      <b/>
      <sz val="10"/>
      <name val="Arial Narrow"/>
      <family val="2"/>
      <charset val="238"/>
    </font>
    <font>
      <b/>
      <sz val="10"/>
      <color indexed="22"/>
      <name val="Arial Narrow"/>
      <family val="2"/>
      <charset val="238"/>
    </font>
    <font>
      <sz val="10"/>
      <name val="Arial Narrow"/>
      <family val="2"/>
      <charset val="238"/>
    </font>
    <font>
      <b/>
      <sz val="10"/>
      <color indexed="18"/>
      <name val="Arial Narrow"/>
      <family val="2"/>
      <charset val="238"/>
    </font>
    <font>
      <sz val="10"/>
      <color indexed="22"/>
      <name val="Arial Narrow"/>
      <family val="2"/>
      <charset val="238"/>
    </font>
    <font>
      <i/>
      <sz val="10"/>
      <name val="Arial Narrow"/>
      <family val="2"/>
      <charset val="238"/>
    </font>
    <font>
      <sz val="9"/>
      <name val="Arial Narrow"/>
      <family val="2"/>
      <charset val="238"/>
    </font>
    <font>
      <b/>
      <sz val="10"/>
      <color indexed="10"/>
      <name val="Arial Narrow"/>
      <family val="2"/>
      <charset val="238"/>
    </font>
    <font>
      <b/>
      <sz val="9.5"/>
      <name val="Arial Narrow"/>
      <family val="2"/>
      <charset val="238"/>
    </font>
    <font>
      <i/>
      <sz val="8"/>
      <name val="Arial Narrow"/>
      <family val="2"/>
      <charset val="238"/>
    </font>
    <font>
      <i/>
      <sz val="9"/>
      <name val="Arial Narrow"/>
      <family val="2"/>
      <charset val="238"/>
    </font>
    <font>
      <b/>
      <sz val="10"/>
      <color indexed="17"/>
      <name val="Arial Narrow"/>
      <family val="2"/>
      <charset val="238"/>
    </font>
    <font>
      <b/>
      <sz val="9"/>
      <color indexed="17"/>
      <name val="Arial Narrow"/>
      <family val="2"/>
      <charset val="238"/>
    </font>
    <font>
      <sz val="9"/>
      <name val="Arial"/>
      <family val="2"/>
      <charset val="238"/>
    </font>
    <font>
      <b/>
      <sz val="12"/>
      <color indexed="17"/>
      <name val="Arial Narrow"/>
      <family val="2"/>
      <charset val="238"/>
    </font>
    <font>
      <sz val="9"/>
      <color indexed="17"/>
      <name val="Arial Narrow"/>
      <family val="2"/>
      <charset val="238"/>
    </font>
    <font>
      <b/>
      <sz val="10"/>
      <color indexed="18"/>
      <name val="Arial"/>
      <family val="2"/>
      <charset val="238"/>
    </font>
    <font>
      <sz val="10"/>
      <color indexed="18"/>
      <name val="Arial Narrow"/>
      <family val="2"/>
      <charset val="238"/>
    </font>
    <font>
      <sz val="8"/>
      <name val="Arial Narrow"/>
      <family val="2"/>
      <charset val="238"/>
    </font>
    <font>
      <b/>
      <sz val="10"/>
      <color indexed="17"/>
      <name val="Arial Narrow"/>
      <family val="2"/>
      <charset val="238"/>
    </font>
    <font>
      <b/>
      <sz val="10"/>
      <color indexed="55"/>
      <name val="Arial Narrow"/>
      <family val="2"/>
      <charset val="238"/>
    </font>
    <font>
      <sz val="10"/>
      <color indexed="55"/>
      <name val="Arial"/>
      <family val="2"/>
      <charset val="238"/>
    </font>
    <font>
      <b/>
      <sz val="10"/>
      <color indexed="17"/>
      <name val="Arial Narrow"/>
      <family val="2"/>
      <charset val="238"/>
    </font>
    <font>
      <b/>
      <sz val="10"/>
      <color indexed="8"/>
      <name val="Arial Narrow"/>
      <family val="2"/>
      <charset val="238"/>
    </font>
    <font>
      <b/>
      <sz val="10"/>
      <color indexed="56"/>
      <name val="Arial Narrow"/>
      <family val="2"/>
      <charset val="238"/>
    </font>
    <font>
      <b/>
      <sz val="10"/>
      <color indexed="56"/>
      <name val="Arial"/>
      <family val="2"/>
      <charset val="238"/>
    </font>
    <font>
      <b/>
      <sz val="10"/>
      <color indexed="18"/>
      <name val="Arial Narrow"/>
      <family val="2"/>
      <charset val="238"/>
    </font>
    <font>
      <b/>
      <sz val="9"/>
      <color indexed="8"/>
      <name val="Arial Narrow"/>
      <family val="2"/>
      <charset val="238"/>
    </font>
    <font>
      <b/>
      <sz val="9"/>
      <color indexed="17"/>
      <name val="Arial Narrow"/>
      <family val="2"/>
      <charset val="238"/>
    </font>
    <font>
      <b/>
      <sz val="10"/>
      <color indexed="22"/>
      <name val="Arial Narrow"/>
      <family val="2"/>
      <charset val="238"/>
    </font>
    <font>
      <b/>
      <sz val="10"/>
      <color indexed="22"/>
      <name val="Arial"/>
      <family val="2"/>
      <charset val="238"/>
    </font>
    <font>
      <sz val="10"/>
      <color indexed="18"/>
      <name val="Arial Narrow"/>
      <family val="2"/>
      <charset val="238"/>
    </font>
    <font>
      <b/>
      <sz val="9"/>
      <color indexed="18"/>
      <name val="Arial Narrow"/>
      <family val="2"/>
      <charset val="238"/>
    </font>
    <font>
      <sz val="9"/>
      <color indexed="18"/>
      <name val="Arial Narrow"/>
      <family val="2"/>
      <charset val="238"/>
    </font>
    <font>
      <sz val="10"/>
      <color indexed="56"/>
      <name val="Arial"/>
      <family val="2"/>
      <charset val="238"/>
    </font>
    <font>
      <b/>
      <sz val="10"/>
      <color indexed="18"/>
      <name val="Arial"/>
      <family val="2"/>
      <charset val="238"/>
    </font>
    <font>
      <sz val="10"/>
      <color indexed="18"/>
      <name val="Arial"/>
      <family val="2"/>
      <charset val="238"/>
    </font>
    <font>
      <b/>
      <sz val="12"/>
      <color indexed="18"/>
      <name val="Arial Narrow"/>
      <family val="2"/>
      <charset val="238"/>
    </font>
    <font>
      <b/>
      <sz val="11"/>
      <color indexed="18"/>
      <name val="Arial Narrow"/>
      <family val="2"/>
      <charset val="238"/>
    </font>
    <font>
      <b/>
      <sz val="11"/>
      <color indexed="18"/>
      <name val="Arial"/>
      <family val="2"/>
      <charset val="238"/>
    </font>
    <font>
      <b/>
      <sz val="10"/>
      <color indexed="10"/>
      <name val="Arial"/>
      <family val="2"/>
      <charset val="238"/>
    </font>
    <font>
      <i/>
      <sz val="9"/>
      <color indexed="17"/>
      <name val="Arial Narrow"/>
      <family val="2"/>
      <charset val="238"/>
    </font>
    <font>
      <b/>
      <sz val="10"/>
      <color rgb="FF000080"/>
      <name val="Arial Narrow"/>
      <family val="2"/>
      <charset val="238"/>
    </font>
    <font>
      <sz val="10"/>
      <color theme="0" tint="-0.249977111117893"/>
      <name val="Arial Narrow"/>
      <family val="2"/>
      <charset val="238"/>
    </font>
    <font>
      <b/>
      <sz val="10"/>
      <color rgb="FF000080"/>
      <name val="Arial"/>
      <family val="2"/>
      <charset val="238"/>
    </font>
    <font>
      <b/>
      <sz val="10"/>
      <color theme="4" tint="-0.499984740745262"/>
      <name val="Arial Narrow"/>
      <family val="2"/>
      <charset val="238"/>
    </font>
    <font>
      <sz val="10"/>
      <color theme="0" tint="-0.499984740745262"/>
      <name val="Arial Narrow"/>
      <family val="2"/>
      <charset val="238"/>
    </font>
    <font>
      <b/>
      <sz val="10"/>
      <color rgb="FF003366"/>
      <name val="Arial Narrow"/>
      <family val="2"/>
      <charset val="238"/>
    </font>
    <font>
      <sz val="10"/>
      <color theme="1" tint="0.34998626667073579"/>
      <name val="Arial Narrow"/>
      <family val="2"/>
      <charset val="238"/>
    </font>
    <font>
      <sz val="11"/>
      <color theme="1" tint="0.34998626667073579"/>
      <name val="Calibri"/>
      <family val="2"/>
      <charset val="238"/>
    </font>
    <font>
      <sz val="10"/>
      <color rgb="FF000080"/>
      <name val="Arial Narrow"/>
      <family val="2"/>
      <charset val="238"/>
    </font>
    <font>
      <sz val="9"/>
      <color rgb="FF000080"/>
      <name val="Arial Narrow"/>
      <family val="2"/>
      <charset val="238"/>
    </font>
    <font>
      <b/>
      <sz val="10"/>
      <color theme="3"/>
      <name val="Arial Narrow"/>
      <family val="2"/>
      <charset val="238"/>
    </font>
    <font>
      <b/>
      <sz val="10"/>
      <color rgb="FF003366"/>
      <name val="Arial"/>
      <family val="2"/>
      <charset val="238"/>
    </font>
    <font>
      <b/>
      <sz val="10"/>
      <color rgb="FF008000"/>
      <name val="Arial Narrow"/>
      <family val="2"/>
      <charset val="238"/>
    </font>
    <font>
      <b/>
      <sz val="10"/>
      <color rgb="FF008000"/>
      <name val="Arial"/>
      <family val="2"/>
      <charset val="238"/>
    </font>
    <font>
      <sz val="10"/>
      <color rgb="FF000080"/>
      <name val="Arial"/>
      <family val="2"/>
      <charset val="238"/>
    </font>
    <font>
      <b/>
      <sz val="8"/>
      <color rgb="FF008000"/>
      <name val="Arial Narrow"/>
      <family val="2"/>
      <charset val="238"/>
    </font>
    <font>
      <b/>
      <sz val="8"/>
      <color rgb="FF008000"/>
      <name val="Arial"/>
      <family val="2"/>
      <charset val="238"/>
    </font>
    <font>
      <sz val="10"/>
      <color theme="1"/>
      <name val="Arial Narrow"/>
      <family val="2"/>
      <charset val="238"/>
    </font>
    <font>
      <sz val="10"/>
      <color theme="1"/>
      <name val="Arial"/>
      <family val="2"/>
      <charset val="238"/>
    </font>
    <font>
      <sz val="10"/>
      <color rgb="FF008000"/>
      <name val="Arial Narrow"/>
      <family val="2"/>
      <charset val="238"/>
    </font>
    <font>
      <sz val="10"/>
      <color rgb="FF800000"/>
      <name val="Arial Narrow"/>
      <family val="2"/>
      <charset val="238"/>
    </font>
    <font>
      <b/>
      <sz val="20"/>
      <color rgb="FFFF0000"/>
      <name val="Arial Narrow"/>
      <family val="2"/>
      <charset val="238"/>
    </font>
    <font>
      <b/>
      <sz val="22"/>
      <color rgb="FF006600"/>
      <name val="Arial Narrow"/>
      <family val="2"/>
      <charset val="238"/>
    </font>
  </fonts>
  <fills count="25">
    <fill>
      <patternFill patternType="none"/>
    </fill>
    <fill>
      <patternFill patternType="gray125"/>
    </fill>
    <fill>
      <patternFill patternType="solid">
        <fgColor indexed="22"/>
        <bgColor indexed="31"/>
      </patternFill>
    </fill>
    <fill>
      <patternFill patternType="solid">
        <fgColor indexed="22"/>
        <bgColor indexed="64"/>
      </patternFill>
    </fill>
    <fill>
      <patternFill patternType="solid">
        <fgColor indexed="43"/>
        <bgColor indexed="26"/>
      </patternFill>
    </fill>
    <fill>
      <patternFill patternType="solid">
        <fgColor indexed="22"/>
        <bgColor indexed="26"/>
      </patternFill>
    </fill>
    <fill>
      <patternFill patternType="solid">
        <fgColor indexed="55"/>
        <bgColor indexed="31"/>
      </patternFill>
    </fill>
    <fill>
      <patternFill patternType="solid">
        <fgColor indexed="55"/>
        <bgColor indexed="64"/>
      </patternFill>
    </fill>
    <fill>
      <patternFill patternType="solid">
        <fgColor indexed="43"/>
        <bgColor indexed="64"/>
      </patternFill>
    </fill>
    <fill>
      <patternFill patternType="solid">
        <fgColor indexed="43"/>
        <bgColor indexed="31"/>
      </patternFill>
    </fill>
    <fill>
      <patternFill patternType="solid">
        <fgColor theme="0" tint="-0.34998626667073579"/>
        <bgColor indexed="31"/>
      </patternFill>
    </fill>
    <fill>
      <patternFill patternType="solid">
        <fgColor theme="0" tint="-0.249977111117893"/>
        <bgColor indexed="64"/>
      </patternFill>
    </fill>
    <fill>
      <patternFill patternType="solid">
        <fgColor rgb="FFFFFF99"/>
        <bgColor indexed="26"/>
      </patternFill>
    </fill>
    <fill>
      <patternFill patternType="solid">
        <fgColor rgb="FFFFFF99"/>
        <bgColor indexed="31"/>
      </patternFill>
    </fill>
    <fill>
      <patternFill patternType="solid">
        <fgColor rgb="FFFFFF99"/>
        <bgColor indexed="64"/>
      </patternFill>
    </fill>
    <fill>
      <patternFill patternType="solid">
        <fgColor rgb="FFBFBFBF"/>
        <bgColor indexed="64"/>
      </patternFill>
    </fill>
    <fill>
      <patternFill patternType="solid">
        <fgColor rgb="FFC0C0C0"/>
        <bgColor indexed="64"/>
      </patternFill>
    </fill>
    <fill>
      <patternFill patternType="solid">
        <fgColor rgb="FF969696"/>
        <bgColor indexed="31"/>
      </patternFill>
    </fill>
    <fill>
      <patternFill patternType="solid">
        <fgColor rgb="FFC0C0C0"/>
        <bgColor indexed="31"/>
      </patternFill>
    </fill>
    <fill>
      <patternFill patternType="solid">
        <fgColor theme="0" tint="-0.249977111117893"/>
        <bgColor indexed="31"/>
      </patternFill>
    </fill>
    <fill>
      <patternFill patternType="solid">
        <fgColor rgb="FFBFBFBF"/>
        <bgColor indexed="31"/>
      </patternFill>
    </fill>
    <fill>
      <patternFill patternType="solid">
        <fgColor theme="0" tint="-0.34998626667073579"/>
        <bgColor indexed="64"/>
      </patternFill>
    </fill>
    <fill>
      <patternFill patternType="solid">
        <fgColor rgb="FF969696"/>
        <bgColor indexed="64"/>
      </patternFill>
    </fill>
    <fill>
      <patternFill patternType="solid">
        <fgColor theme="9" tint="0.79998168889431442"/>
        <bgColor indexed="64"/>
      </patternFill>
    </fill>
    <fill>
      <patternFill patternType="solid">
        <fgColor indexed="9"/>
        <bgColor theme="0"/>
      </patternFill>
    </fill>
  </fills>
  <borders count="101">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style="thin">
        <color indexed="8"/>
      </top>
      <bottom/>
      <diagonal/>
    </border>
    <border>
      <left style="medium">
        <color indexed="64"/>
      </left>
      <right/>
      <top style="medium">
        <color indexed="64"/>
      </top>
      <bottom/>
      <diagonal/>
    </border>
    <border>
      <left style="medium">
        <color indexed="64"/>
      </left>
      <right/>
      <top/>
      <bottom/>
      <diagonal/>
    </border>
    <border>
      <left style="thin">
        <color indexed="8"/>
      </left>
      <right style="thin">
        <color indexed="8"/>
      </right>
      <top style="thin">
        <color indexed="8"/>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8"/>
      </right>
      <top style="medium">
        <color indexed="64"/>
      </top>
      <bottom style="thin">
        <color indexed="8"/>
      </bottom>
      <diagonal/>
    </border>
    <border>
      <left style="medium">
        <color indexed="64"/>
      </left>
      <right/>
      <top style="thin">
        <color indexed="8"/>
      </top>
      <bottom style="thin">
        <color indexed="8"/>
      </bottom>
      <diagonal/>
    </border>
    <border>
      <left style="medium">
        <color indexed="64"/>
      </left>
      <right/>
      <top/>
      <bottom style="thin">
        <color indexed="8"/>
      </bottom>
      <diagonal/>
    </border>
    <border>
      <left style="thin">
        <color indexed="64"/>
      </left>
      <right style="thin">
        <color indexed="64"/>
      </right>
      <top style="thin">
        <color indexed="64"/>
      </top>
      <bottom style="medium">
        <color indexed="64"/>
      </bottom>
      <diagonal/>
    </border>
    <border>
      <left style="medium">
        <color indexed="64"/>
      </left>
      <right/>
      <top style="thin">
        <color indexed="8"/>
      </top>
      <bottom style="medium">
        <color indexed="64"/>
      </bottom>
      <diagonal/>
    </border>
    <border>
      <left style="medium">
        <color indexed="64"/>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thin">
        <color indexed="8"/>
      </top>
      <bottom/>
      <diagonal/>
    </border>
    <border>
      <left style="thin">
        <color indexed="8"/>
      </left>
      <right style="medium">
        <color indexed="64"/>
      </right>
      <top style="thin">
        <color indexed="8"/>
      </top>
      <bottom style="medium">
        <color indexed="64"/>
      </bottom>
      <diagonal/>
    </border>
    <border>
      <left/>
      <right style="medium">
        <color indexed="64"/>
      </right>
      <top/>
      <bottom style="thin">
        <color indexed="8"/>
      </bottom>
      <diagonal/>
    </border>
    <border>
      <left/>
      <right style="medium">
        <color indexed="64"/>
      </right>
      <top style="thin">
        <color indexed="8"/>
      </top>
      <bottom style="thin">
        <color indexed="8"/>
      </bottom>
      <diagonal/>
    </border>
    <border>
      <left/>
      <right style="medium">
        <color indexed="64"/>
      </right>
      <top style="thin">
        <color indexed="8"/>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8"/>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8"/>
      </top>
      <bottom style="medium">
        <color indexed="64"/>
      </bottom>
      <diagonal/>
    </border>
    <border>
      <left/>
      <right style="thin">
        <color indexed="64"/>
      </right>
      <top style="thin">
        <color indexed="8"/>
      </top>
      <bottom style="medium">
        <color indexed="64"/>
      </bottom>
      <diagonal/>
    </border>
    <border>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s>
  <cellStyleXfs count="1">
    <xf numFmtId="0" fontId="0" fillId="0" borderId="0"/>
  </cellStyleXfs>
  <cellXfs count="666">
    <xf numFmtId="0" fontId="0" fillId="0" borderId="0" xfId="0"/>
    <xf numFmtId="0" fontId="3" fillId="2" borderId="0" xfId="0" applyFont="1" applyFill="1" applyAlignment="1" applyProtection="1">
      <alignment vertical="center"/>
    </xf>
    <xf numFmtId="0" fontId="5" fillId="2" borderId="0" xfId="0" applyFont="1" applyFill="1" applyAlignment="1" applyProtection="1">
      <alignment vertical="center"/>
    </xf>
    <xf numFmtId="0" fontId="6" fillId="2" borderId="0" xfId="0" applyFont="1" applyFill="1" applyBorder="1" applyAlignment="1" applyProtection="1">
      <alignment vertical="center"/>
    </xf>
    <xf numFmtId="0" fontId="8" fillId="2" borderId="0" xfId="0" applyFont="1" applyFill="1" applyAlignment="1" applyProtection="1">
      <alignment vertical="center"/>
    </xf>
    <xf numFmtId="0" fontId="6" fillId="3" borderId="0" xfId="0" applyFont="1" applyFill="1" applyBorder="1" applyAlignment="1" applyProtection="1">
      <alignment vertical="center"/>
    </xf>
    <xf numFmtId="0" fontId="6" fillId="2" borderId="0" xfId="0" applyFont="1" applyFill="1" applyAlignment="1" applyProtection="1">
      <alignment vertical="center"/>
    </xf>
    <xf numFmtId="1" fontId="7" fillId="4" borderId="1" xfId="0" applyNumberFormat="1"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xf>
    <xf numFmtId="0" fontId="8" fillId="3" borderId="0" xfId="0" applyFont="1" applyFill="1" applyAlignment="1" applyProtection="1">
      <alignment vertical="center"/>
    </xf>
    <xf numFmtId="0" fontId="6" fillId="3" borderId="3" xfId="0" applyFont="1" applyFill="1" applyBorder="1" applyAlignment="1" applyProtection="1">
      <alignment horizontal="center" vertical="center"/>
    </xf>
    <xf numFmtId="1" fontId="7" fillId="5" borderId="0" xfId="0" applyNumberFormat="1" applyFont="1" applyFill="1" applyBorder="1" applyAlignment="1" applyProtection="1">
      <alignment horizontal="center"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horizontal="left" vertical="center" wrapText="1"/>
    </xf>
    <xf numFmtId="0" fontId="6" fillId="2" borderId="4" xfId="0" applyFont="1" applyFill="1" applyBorder="1" applyAlignment="1" applyProtection="1">
      <alignment horizontal="center" vertical="center"/>
    </xf>
    <xf numFmtId="0" fontId="6" fillId="2" borderId="5" xfId="0" applyFont="1" applyFill="1" applyBorder="1" applyAlignment="1" applyProtection="1">
      <alignment horizontal="right" vertical="center" wrapText="1"/>
    </xf>
    <xf numFmtId="0" fontId="6" fillId="2" borderId="6" xfId="0" applyFont="1" applyFill="1" applyBorder="1" applyAlignment="1" applyProtection="1">
      <alignment horizontal="right" vertical="center" wrapText="1"/>
    </xf>
    <xf numFmtId="0" fontId="7" fillId="4" borderId="7" xfId="0" applyFont="1" applyFill="1" applyBorder="1" applyAlignment="1" applyProtection="1">
      <alignment horizontal="center" vertical="center"/>
      <protection locked="0"/>
    </xf>
    <xf numFmtId="0" fontId="10" fillId="2" borderId="8" xfId="0" applyFont="1" applyFill="1" applyBorder="1" applyAlignment="1" applyProtection="1">
      <alignment horizontal="right" vertical="center" wrapText="1"/>
    </xf>
    <xf numFmtId="0" fontId="9" fillId="2" borderId="0" xfId="0" applyFont="1" applyFill="1" applyBorder="1" applyAlignment="1" applyProtection="1">
      <alignment vertical="center"/>
    </xf>
    <xf numFmtId="0" fontId="8" fillId="2" borderId="9" xfId="0" applyFont="1" applyFill="1" applyBorder="1" applyAlignment="1" applyProtection="1">
      <alignment vertical="center"/>
    </xf>
    <xf numFmtId="0" fontId="6" fillId="2" borderId="9" xfId="0" applyFont="1" applyFill="1" applyBorder="1" applyAlignment="1" applyProtection="1">
      <alignment vertical="center"/>
    </xf>
    <xf numFmtId="0" fontId="6" fillId="3" borderId="9" xfId="0" applyFont="1" applyFill="1" applyBorder="1" applyAlignment="1" applyProtection="1">
      <alignment vertical="center"/>
    </xf>
    <xf numFmtId="0" fontId="8" fillId="6" borderId="10" xfId="0" applyFont="1" applyFill="1" applyBorder="1" applyAlignment="1" applyProtection="1">
      <alignment vertical="center"/>
    </xf>
    <xf numFmtId="0" fontId="8" fillId="2" borderId="11" xfId="0" applyFont="1" applyFill="1" applyBorder="1" applyAlignment="1" applyProtection="1">
      <alignment vertical="center"/>
    </xf>
    <xf numFmtId="0" fontId="10" fillId="2" borderId="12" xfId="0" applyFont="1" applyFill="1" applyBorder="1" applyAlignment="1" applyProtection="1">
      <alignment horizontal="right" vertical="center" wrapText="1"/>
    </xf>
    <xf numFmtId="0" fontId="10" fillId="2" borderId="12" xfId="0" applyFont="1" applyFill="1" applyBorder="1" applyAlignment="1" applyProtection="1">
      <alignment horizontal="left" vertical="center" wrapText="1"/>
    </xf>
    <xf numFmtId="0" fontId="10" fillId="2" borderId="8" xfId="0" applyFont="1" applyFill="1" applyBorder="1" applyAlignment="1" applyProtection="1">
      <alignment horizontal="left" vertical="center" wrapText="1"/>
    </xf>
    <xf numFmtId="0" fontId="8" fillId="3" borderId="0" xfId="0" applyFont="1" applyFill="1" applyBorder="1" applyAlignment="1" applyProtection="1">
      <alignment vertical="center"/>
    </xf>
    <xf numFmtId="0" fontId="8" fillId="3" borderId="9" xfId="0" applyFont="1" applyFill="1" applyBorder="1" applyAlignment="1" applyProtection="1">
      <alignment vertical="center"/>
    </xf>
    <xf numFmtId="0" fontId="8" fillId="2" borderId="13" xfId="0" applyFont="1" applyFill="1" applyBorder="1" applyAlignment="1" applyProtection="1">
      <alignment vertical="center"/>
    </xf>
    <xf numFmtId="0" fontId="6" fillId="2" borderId="14" xfId="0" applyFont="1" applyFill="1" applyBorder="1" applyAlignment="1" applyProtection="1">
      <alignment vertical="center" wrapText="1"/>
    </xf>
    <xf numFmtId="0" fontId="4" fillId="6" borderId="15" xfId="0" applyFont="1" applyFill="1" applyBorder="1" applyAlignment="1" applyProtection="1">
      <alignment horizontal="left" vertical="center" wrapText="1"/>
    </xf>
    <xf numFmtId="0" fontId="6" fillId="2" borderId="16" xfId="0" applyFont="1" applyFill="1" applyBorder="1" applyAlignment="1" applyProtection="1">
      <alignment horizontal="center" vertical="center" wrapText="1"/>
    </xf>
    <xf numFmtId="0" fontId="6" fillId="2" borderId="8" xfId="0" applyFont="1" applyFill="1" applyBorder="1" applyAlignment="1" applyProtection="1">
      <alignment horizontal="left" vertical="center" wrapText="1"/>
    </xf>
    <xf numFmtId="0" fontId="8" fillId="2" borderId="10" xfId="0" applyFont="1" applyFill="1" applyBorder="1" applyAlignment="1" applyProtection="1">
      <alignment vertical="center"/>
    </xf>
    <xf numFmtId="1" fontId="7" fillId="4" borderId="17" xfId="0" applyNumberFormat="1" applyFont="1" applyFill="1" applyBorder="1" applyAlignment="1" applyProtection="1">
      <alignment horizontal="center" vertical="center"/>
      <protection locked="0"/>
    </xf>
    <xf numFmtId="0" fontId="6" fillId="2" borderId="16" xfId="0" applyFont="1" applyFill="1" applyBorder="1" applyAlignment="1" applyProtection="1">
      <alignment horizontal="left" vertical="center" wrapText="1"/>
    </xf>
    <xf numFmtId="0" fontId="0" fillId="3" borderId="0" xfId="0" applyFill="1" applyBorder="1" applyAlignment="1"/>
    <xf numFmtId="0" fontId="10" fillId="2" borderId="18" xfId="0" applyFont="1" applyFill="1" applyBorder="1" applyAlignment="1" applyProtection="1">
      <alignment horizontal="right" vertical="center" wrapText="1"/>
    </xf>
    <xf numFmtId="0" fontId="10" fillId="3" borderId="3" xfId="0" applyFont="1" applyFill="1" applyBorder="1" applyAlignment="1">
      <alignment horizontal="center" wrapText="1"/>
    </xf>
    <xf numFmtId="0" fontId="10" fillId="3" borderId="12" xfId="0" applyFont="1" applyFill="1" applyBorder="1" applyAlignment="1">
      <alignment horizontal="left" wrapText="1"/>
    </xf>
    <xf numFmtId="0" fontId="10" fillId="3" borderId="18" xfId="0" applyFont="1" applyFill="1" applyBorder="1" applyAlignment="1">
      <alignment horizontal="left" wrapText="1"/>
    </xf>
    <xf numFmtId="0" fontId="4" fillId="2" borderId="19" xfId="0" applyFont="1" applyFill="1" applyBorder="1" applyAlignment="1" applyProtection="1">
      <alignment horizontal="center" vertical="center" wrapText="1"/>
    </xf>
    <xf numFmtId="0" fontId="6" fillId="3" borderId="3" xfId="0" applyFont="1" applyFill="1" applyBorder="1" applyAlignment="1">
      <alignment horizontal="center"/>
    </xf>
    <xf numFmtId="0" fontId="6" fillId="3" borderId="0" xfId="0" applyFont="1" applyFill="1" applyBorder="1" applyAlignment="1">
      <alignment horizontal="center"/>
    </xf>
    <xf numFmtId="0" fontId="6" fillId="3" borderId="7" xfId="0" applyFont="1" applyFill="1" applyBorder="1" applyAlignment="1">
      <alignment horizontal="center"/>
    </xf>
    <xf numFmtId="0" fontId="6" fillId="2" borderId="12" xfId="0" applyFont="1" applyFill="1" applyBorder="1" applyAlignment="1" applyProtection="1">
      <alignment horizontal="left" vertical="center" wrapText="1"/>
    </xf>
    <xf numFmtId="0" fontId="0" fillId="3" borderId="11" xfId="0" applyFill="1" applyBorder="1"/>
    <xf numFmtId="1" fontId="0" fillId="3" borderId="7" xfId="0" applyNumberFormat="1" applyFill="1" applyBorder="1"/>
    <xf numFmtId="0" fontId="6" fillId="0" borderId="0" xfId="0" applyFont="1"/>
    <xf numFmtId="0" fontId="4" fillId="3" borderId="3" xfId="0" applyFont="1" applyFill="1" applyBorder="1" applyAlignment="1">
      <alignment horizontal="center"/>
    </xf>
    <xf numFmtId="0" fontId="4" fillId="3" borderId="7" xfId="0" applyFont="1" applyFill="1" applyBorder="1" applyAlignment="1">
      <alignment horizontal="center"/>
    </xf>
    <xf numFmtId="0" fontId="6" fillId="3" borderId="0" xfId="0" applyFont="1" applyFill="1" applyBorder="1"/>
    <xf numFmtId="0" fontId="4" fillId="3" borderId="0" xfId="0" applyFont="1" applyFill="1" applyBorder="1" applyAlignment="1">
      <alignment horizontal="center"/>
    </xf>
    <xf numFmtId="0" fontId="6" fillId="7" borderId="20" xfId="0" applyFont="1" applyFill="1" applyBorder="1"/>
    <xf numFmtId="0" fontId="4" fillId="7" borderId="20" xfId="0" applyFont="1" applyFill="1" applyBorder="1" applyAlignment="1">
      <alignment horizontal="center"/>
    </xf>
    <xf numFmtId="0" fontId="4" fillId="7" borderId="10" xfId="0" applyFont="1" applyFill="1" applyBorder="1" applyAlignment="1">
      <alignment horizontal="center"/>
    </xf>
    <xf numFmtId="0" fontId="6" fillId="3" borderId="0" xfId="0" applyFont="1" applyFill="1" applyBorder="1" applyAlignment="1">
      <alignment horizontal="left"/>
    </xf>
    <xf numFmtId="0" fontId="6" fillId="7" borderId="20" xfId="0" applyFont="1" applyFill="1" applyBorder="1" applyAlignment="1">
      <alignment horizontal="left"/>
    </xf>
    <xf numFmtId="0" fontId="6" fillId="3" borderId="9" xfId="0" applyFont="1" applyFill="1" applyBorder="1" applyAlignment="1">
      <alignment horizontal="left"/>
    </xf>
    <xf numFmtId="0" fontId="4" fillId="3" borderId="9" xfId="0" applyFont="1" applyFill="1" applyBorder="1" applyAlignment="1">
      <alignment horizontal="center"/>
    </xf>
    <xf numFmtId="0" fontId="8" fillId="2" borderId="0" xfId="0" applyFont="1" applyFill="1" applyAlignment="1" applyProtection="1">
      <alignment vertical="center" wrapText="1"/>
    </xf>
    <xf numFmtId="0" fontId="4" fillId="6" borderId="15" xfId="0" applyFont="1" applyFill="1" applyBorder="1" applyAlignment="1" applyProtection="1">
      <alignment wrapText="1"/>
    </xf>
    <xf numFmtId="0" fontId="4" fillId="2" borderId="21" xfId="0" applyFont="1" applyFill="1" applyBorder="1" applyAlignment="1" applyProtection="1">
      <alignment vertical="center" wrapText="1"/>
    </xf>
    <xf numFmtId="0" fontId="6" fillId="2" borderId="5" xfId="0" applyFont="1" applyFill="1" applyBorder="1" applyAlignment="1" applyProtection="1">
      <alignment vertical="center" wrapText="1"/>
    </xf>
    <xf numFmtId="0" fontId="6" fillId="2" borderId="0" xfId="0" applyFont="1" applyFill="1" applyBorder="1" applyAlignment="1" applyProtection="1">
      <alignment vertical="center" wrapText="1"/>
    </xf>
    <xf numFmtId="0" fontId="6" fillId="2" borderId="12" xfId="0" applyFont="1" applyFill="1" applyBorder="1" applyAlignment="1" applyProtection="1">
      <alignment vertical="center" wrapText="1"/>
    </xf>
    <xf numFmtId="0" fontId="6" fillId="2" borderId="18" xfId="0" applyFont="1" applyFill="1" applyBorder="1" applyAlignment="1" applyProtection="1">
      <alignment vertical="center" wrapText="1"/>
    </xf>
    <xf numFmtId="0" fontId="6" fillId="2" borderId="16" xfId="0" applyFont="1" applyFill="1" applyBorder="1" applyAlignment="1" applyProtection="1">
      <alignment vertical="center" wrapText="1"/>
    </xf>
    <xf numFmtId="0" fontId="10" fillId="2" borderId="16" xfId="0" applyFont="1" applyFill="1" applyBorder="1" applyAlignment="1" applyProtection="1">
      <alignment horizontal="right" vertical="center" wrapText="1"/>
    </xf>
    <xf numFmtId="0" fontId="10" fillId="2" borderId="0" xfId="0" applyFont="1" applyFill="1" applyBorder="1" applyAlignment="1" applyProtection="1">
      <alignment horizontal="right" vertical="center" wrapText="1"/>
    </xf>
    <xf numFmtId="0" fontId="6" fillId="3" borderId="12" xfId="0" applyFont="1" applyFill="1" applyBorder="1" applyAlignment="1" applyProtection="1">
      <alignment vertical="center" wrapText="1"/>
    </xf>
    <xf numFmtId="0" fontId="6" fillId="3" borderId="12" xfId="0" applyFont="1" applyFill="1" applyBorder="1" applyAlignment="1" applyProtection="1">
      <alignment horizontal="right" vertical="center" wrapText="1"/>
    </xf>
    <xf numFmtId="0" fontId="6" fillId="3" borderId="18" xfId="0" applyFont="1" applyFill="1" applyBorder="1" applyAlignment="1" applyProtection="1">
      <alignment vertical="center" wrapText="1"/>
    </xf>
    <xf numFmtId="0" fontId="4" fillId="3" borderId="0" xfId="0" applyFont="1" applyFill="1" applyBorder="1" applyAlignment="1" applyProtection="1">
      <alignment vertical="center" wrapText="1"/>
    </xf>
    <xf numFmtId="0" fontId="6" fillId="3" borderId="8" xfId="0" applyFont="1" applyFill="1" applyBorder="1" applyAlignment="1">
      <alignment wrapText="1"/>
    </xf>
    <xf numFmtId="0" fontId="6" fillId="2" borderId="22" xfId="0" applyFont="1" applyFill="1" applyBorder="1" applyAlignment="1" applyProtection="1">
      <alignment vertical="center" wrapText="1"/>
    </xf>
    <xf numFmtId="0" fontId="10" fillId="2" borderId="22" xfId="0" applyFont="1" applyFill="1" applyBorder="1" applyAlignment="1" applyProtection="1">
      <alignment horizontal="right" vertical="center" wrapText="1"/>
    </xf>
    <xf numFmtId="0" fontId="4" fillId="2" borderId="12" xfId="0" applyFont="1" applyFill="1" applyBorder="1" applyAlignment="1" applyProtection="1">
      <alignment wrapText="1"/>
    </xf>
    <xf numFmtId="0" fontId="6" fillId="2" borderId="18" xfId="0" applyFont="1" applyFill="1" applyBorder="1" applyAlignment="1" applyProtection="1">
      <alignment horizontal="left" vertical="center" wrapText="1"/>
    </xf>
    <xf numFmtId="0" fontId="6" fillId="3" borderId="18" xfId="0" applyFont="1" applyFill="1" applyBorder="1" applyAlignment="1">
      <alignment wrapText="1"/>
    </xf>
    <xf numFmtId="0" fontId="6" fillId="2" borderId="0" xfId="0" applyFont="1" applyFill="1" applyAlignment="1" applyProtection="1">
      <alignment vertical="center" wrapText="1"/>
    </xf>
    <xf numFmtId="49" fontId="7" fillId="4" borderId="7" xfId="0" applyNumberFormat="1" applyFont="1" applyFill="1" applyBorder="1" applyAlignment="1" applyProtection="1">
      <alignment horizontal="center" vertical="center"/>
      <protection locked="0"/>
    </xf>
    <xf numFmtId="0" fontId="6" fillId="2" borderId="23" xfId="0" applyFont="1" applyFill="1" applyBorder="1" applyAlignment="1" applyProtection="1">
      <alignment horizontal="left" vertical="center" wrapText="1"/>
    </xf>
    <xf numFmtId="0" fontId="15" fillId="2" borderId="12" xfId="0" applyFont="1" applyFill="1" applyBorder="1" applyAlignment="1" applyProtection="1">
      <alignment horizontal="right" vertical="center"/>
    </xf>
    <xf numFmtId="0" fontId="16" fillId="2" borderId="22" xfId="0" applyFont="1" applyFill="1" applyBorder="1" applyAlignment="1" applyProtection="1">
      <alignment horizontal="right" vertical="center" wrapText="1"/>
    </xf>
    <xf numFmtId="1" fontId="4" fillId="3" borderId="3" xfId="0" applyNumberFormat="1" applyFont="1" applyFill="1" applyBorder="1" applyAlignment="1">
      <alignment horizontal="center"/>
    </xf>
    <xf numFmtId="1" fontId="4" fillId="3" borderId="24" xfId="0" applyNumberFormat="1" applyFont="1" applyFill="1" applyBorder="1" applyAlignment="1">
      <alignment horizontal="center"/>
    </xf>
    <xf numFmtId="1" fontId="4" fillId="3" borderId="7" xfId="0" applyNumberFormat="1" applyFont="1" applyFill="1" applyBorder="1" applyAlignment="1">
      <alignment horizontal="center"/>
    </xf>
    <xf numFmtId="1" fontId="7" fillId="4" borderId="3" xfId="0" applyNumberFormat="1" applyFont="1" applyFill="1" applyBorder="1" applyAlignment="1" applyProtection="1">
      <alignment horizontal="center" vertical="center"/>
      <protection locked="0"/>
    </xf>
    <xf numFmtId="1" fontId="7" fillId="4" borderId="7" xfId="0" applyNumberFormat="1" applyFont="1" applyFill="1" applyBorder="1" applyAlignment="1" applyProtection="1">
      <alignment horizontal="center" vertical="center"/>
      <protection locked="0"/>
    </xf>
    <xf numFmtId="0" fontId="6" fillId="2" borderId="25" xfId="0" applyFont="1" applyFill="1" applyBorder="1" applyAlignment="1" applyProtection="1">
      <alignment vertical="center" wrapText="1"/>
    </xf>
    <xf numFmtId="0" fontId="10" fillId="2" borderId="9" xfId="0" applyFont="1" applyFill="1" applyBorder="1" applyAlignment="1" applyProtection="1">
      <alignment horizontal="left" vertical="center"/>
    </xf>
    <xf numFmtId="0" fontId="10" fillId="3" borderId="9" xfId="0" applyFont="1" applyFill="1" applyBorder="1" applyAlignment="1" applyProtection="1">
      <alignment horizontal="left" vertical="center"/>
    </xf>
    <xf numFmtId="0" fontId="6" fillId="3" borderId="3" xfId="0" applyFont="1" applyFill="1" applyBorder="1" applyAlignment="1">
      <alignment horizontal="center" vertical="center"/>
    </xf>
    <xf numFmtId="0" fontId="10" fillId="2" borderId="0" xfId="0" applyFont="1" applyFill="1" applyBorder="1" applyAlignment="1" applyProtection="1">
      <alignment vertical="center"/>
    </xf>
    <xf numFmtId="0" fontId="0" fillId="3" borderId="0" xfId="0" applyFill="1"/>
    <xf numFmtId="0" fontId="8" fillId="2" borderId="20" xfId="0" applyFont="1" applyFill="1" applyBorder="1" applyAlignment="1" applyProtection="1">
      <alignment vertical="center"/>
    </xf>
    <xf numFmtId="0" fontId="0" fillId="3" borderId="20" xfId="0" applyFill="1" applyBorder="1" applyAlignment="1"/>
    <xf numFmtId="0" fontId="0" fillId="3" borderId="13" xfId="0" applyFill="1" applyBorder="1"/>
    <xf numFmtId="0" fontId="0" fillId="3" borderId="11" xfId="0" applyFill="1" applyBorder="1" applyAlignment="1">
      <alignment vertical="center"/>
    </xf>
    <xf numFmtId="0" fontId="10" fillId="2" borderId="0" xfId="0" applyFont="1" applyFill="1" applyBorder="1" applyAlignment="1" applyProtection="1">
      <alignment horizontal="right" vertical="center"/>
    </xf>
    <xf numFmtId="0" fontId="10" fillId="2" borderId="0" xfId="0" applyFont="1" applyFill="1" applyBorder="1" applyAlignment="1" applyProtection="1">
      <alignment vertical="center" wrapText="1"/>
    </xf>
    <xf numFmtId="0" fontId="0" fillId="3" borderId="11" xfId="0" applyFill="1" applyBorder="1" applyAlignment="1"/>
    <xf numFmtId="0" fontId="17" fillId="3" borderId="0" xfId="0" applyFont="1" applyFill="1" applyBorder="1" applyAlignment="1">
      <alignment vertical="center"/>
    </xf>
    <xf numFmtId="0" fontId="17" fillId="3" borderId="0" xfId="0" applyFont="1" applyFill="1" applyBorder="1" applyAlignment="1">
      <alignment horizontal="right" vertical="center"/>
    </xf>
    <xf numFmtId="0" fontId="17" fillId="3" borderId="0" xfId="0" applyFont="1" applyFill="1" applyBorder="1" applyAlignment="1">
      <alignment vertical="center" wrapText="1"/>
    </xf>
    <xf numFmtId="0" fontId="4" fillId="2" borderId="18" xfId="0" applyFont="1" applyFill="1" applyBorder="1" applyAlignment="1" applyProtection="1">
      <alignment horizontal="center" vertical="center" wrapText="1"/>
    </xf>
    <xf numFmtId="0" fontId="6" fillId="3" borderId="0" xfId="0" applyFont="1" applyFill="1"/>
    <xf numFmtId="0" fontId="16" fillId="2" borderId="12" xfId="0" applyFont="1" applyFill="1" applyBorder="1" applyAlignment="1" applyProtection="1">
      <alignment horizontal="right" vertical="center" wrapText="1"/>
    </xf>
    <xf numFmtId="0" fontId="11" fillId="2" borderId="26" xfId="0" applyFont="1" applyFill="1" applyBorder="1" applyAlignment="1" applyProtection="1">
      <alignment vertical="center" wrapText="1"/>
    </xf>
    <xf numFmtId="1" fontId="7" fillId="4" borderId="24" xfId="0" applyNumberFormat="1" applyFont="1" applyFill="1" applyBorder="1" applyAlignment="1" applyProtection="1">
      <alignment horizontal="center" vertical="center"/>
      <protection locked="0"/>
    </xf>
    <xf numFmtId="1" fontId="7" fillId="8" borderId="24" xfId="0" applyNumberFormat="1" applyFont="1" applyFill="1" applyBorder="1" applyAlignment="1" applyProtection="1">
      <alignment horizontal="center"/>
      <protection locked="0"/>
    </xf>
    <xf numFmtId="1" fontId="7" fillId="8" borderId="19" xfId="0" applyNumberFormat="1" applyFont="1" applyFill="1" applyBorder="1" applyAlignment="1" applyProtection="1">
      <alignment horizontal="center"/>
      <protection locked="0"/>
    </xf>
    <xf numFmtId="2" fontId="8" fillId="2" borderId="0" xfId="0" applyNumberFormat="1" applyFont="1" applyFill="1" applyBorder="1" applyAlignment="1" applyProtection="1">
      <alignment vertical="center"/>
    </xf>
    <xf numFmtId="2" fontId="0" fillId="3" borderId="11" xfId="0" applyNumberFormat="1" applyFill="1" applyBorder="1"/>
    <xf numFmtId="1" fontId="4" fillId="5" borderId="0" xfId="0" applyNumberFormat="1" applyFont="1" applyFill="1" applyBorder="1" applyAlignment="1" applyProtection="1">
      <alignment horizontal="center" vertical="center"/>
    </xf>
    <xf numFmtId="0" fontId="4" fillId="3" borderId="3" xfId="0" applyFont="1" applyFill="1" applyBorder="1" applyAlignment="1" applyProtection="1">
      <alignment horizontal="center"/>
    </xf>
    <xf numFmtId="0" fontId="7" fillId="8" borderId="7" xfId="0" applyFont="1" applyFill="1" applyBorder="1" applyAlignment="1" applyProtection="1">
      <alignment horizontal="center"/>
      <protection locked="0"/>
    </xf>
    <xf numFmtId="0" fontId="7" fillId="8" borderId="19" xfId="0" applyFont="1" applyFill="1" applyBorder="1" applyAlignment="1" applyProtection="1">
      <alignment horizontal="center"/>
      <protection locked="0"/>
    </xf>
    <xf numFmtId="49" fontId="1" fillId="3" borderId="0" xfId="0" applyNumberFormat="1" applyFont="1" applyFill="1" applyBorder="1" applyAlignment="1" applyProtection="1">
      <protection locked="0"/>
    </xf>
    <xf numFmtId="49" fontId="1" fillId="3" borderId="11" xfId="0" applyNumberFormat="1" applyFont="1" applyFill="1" applyBorder="1" applyAlignment="1" applyProtection="1">
      <protection locked="0"/>
    </xf>
    <xf numFmtId="0" fontId="6" fillId="2" borderId="3" xfId="0" applyFont="1" applyFill="1" applyBorder="1" applyAlignment="1" applyProtection="1">
      <alignment horizontal="center" vertical="center"/>
    </xf>
    <xf numFmtId="0" fontId="6" fillId="2" borderId="27" xfId="0" applyFont="1" applyFill="1" applyBorder="1" applyAlignment="1" applyProtection="1">
      <alignment horizontal="center" vertical="center"/>
    </xf>
    <xf numFmtId="0" fontId="6" fillId="2" borderId="28" xfId="0" applyFont="1" applyFill="1" applyBorder="1" applyAlignment="1" applyProtection="1">
      <alignment horizontal="center" vertical="center"/>
    </xf>
    <xf numFmtId="1" fontId="7" fillId="4" borderId="29" xfId="0" applyNumberFormat="1" applyFont="1" applyFill="1" applyBorder="1" applyAlignment="1" applyProtection="1">
      <alignment horizontal="center" vertical="center"/>
      <protection locked="0"/>
    </xf>
    <xf numFmtId="0" fontId="6" fillId="2" borderId="30" xfId="0" applyFont="1" applyFill="1" applyBorder="1" applyAlignment="1" applyProtection="1">
      <alignment horizontal="center" vertical="center"/>
    </xf>
    <xf numFmtId="1" fontId="7" fillId="4" borderId="31" xfId="0" applyNumberFormat="1" applyFont="1" applyFill="1" applyBorder="1" applyAlignment="1" applyProtection="1">
      <alignment horizontal="center" vertical="center"/>
      <protection locked="0"/>
    </xf>
    <xf numFmtId="0" fontId="0" fillId="3" borderId="0" xfId="0" applyFill="1" applyBorder="1"/>
    <xf numFmtId="0" fontId="0" fillId="3" borderId="9" xfId="0" applyFill="1" applyBorder="1"/>
    <xf numFmtId="0" fontId="10" fillId="2" borderId="22" xfId="0" applyFont="1" applyFill="1" applyBorder="1" applyAlignment="1" applyProtection="1">
      <alignment horizontal="left" vertical="center" wrapText="1"/>
    </xf>
    <xf numFmtId="0" fontId="23" fillId="2" borderId="12" xfId="0" applyFont="1" applyFill="1" applyBorder="1" applyAlignment="1" applyProtection="1">
      <alignment horizontal="right" vertical="center"/>
    </xf>
    <xf numFmtId="0" fontId="23" fillId="2" borderId="12" xfId="0" applyFont="1" applyFill="1" applyBorder="1" applyAlignment="1" applyProtection="1">
      <alignment horizontal="left" vertical="center" wrapText="1"/>
    </xf>
    <xf numFmtId="0" fontId="7" fillId="4" borderId="19" xfId="0" applyFont="1" applyFill="1" applyBorder="1" applyAlignment="1" applyProtection="1">
      <alignment horizontal="center" vertical="center"/>
      <protection locked="0"/>
    </xf>
    <xf numFmtId="0" fontId="6" fillId="3" borderId="32" xfId="0" applyFont="1" applyFill="1" applyBorder="1" applyAlignment="1" applyProtection="1">
      <alignment horizontal="right" vertical="center" wrapText="1"/>
    </xf>
    <xf numFmtId="0" fontId="0" fillId="3" borderId="0" xfId="0" applyFill="1" applyBorder="1" applyProtection="1"/>
    <xf numFmtId="2" fontId="6" fillId="3" borderId="24" xfId="0" applyNumberFormat="1" applyFont="1" applyFill="1" applyBorder="1" applyAlignment="1" applyProtection="1">
      <alignment horizontal="center" vertical="center"/>
    </xf>
    <xf numFmtId="0" fontId="6" fillId="2" borderId="33" xfId="0" applyFont="1" applyFill="1" applyBorder="1" applyAlignment="1" applyProtection="1">
      <alignment horizontal="center" vertical="center"/>
    </xf>
    <xf numFmtId="0" fontId="6" fillId="2" borderId="12" xfId="0" applyFont="1" applyFill="1" applyBorder="1" applyAlignment="1" applyProtection="1">
      <alignment horizontal="right" vertical="center" wrapText="1"/>
    </xf>
    <xf numFmtId="0" fontId="6" fillId="2" borderId="18" xfId="0" applyFont="1" applyFill="1" applyBorder="1" applyAlignment="1" applyProtection="1">
      <alignment horizontal="right" vertical="center" wrapText="1"/>
    </xf>
    <xf numFmtId="1" fontId="7" fillId="4" borderId="34" xfId="0" applyNumberFormat="1" applyFont="1" applyFill="1" applyBorder="1" applyAlignment="1" applyProtection="1">
      <alignment horizontal="center" vertical="center"/>
      <protection locked="0"/>
    </xf>
    <xf numFmtId="0" fontId="6" fillId="2" borderId="0" xfId="0" applyFont="1" applyFill="1" applyBorder="1" applyAlignment="1" applyProtection="1">
      <alignment horizontal="center" vertical="center"/>
    </xf>
    <xf numFmtId="0" fontId="6" fillId="2" borderId="35" xfId="0" applyFont="1" applyFill="1" applyBorder="1" applyAlignment="1" applyProtection="1">
      <alignment horizontal="center" vertical="center"/>
    </xf>
    <xf numFmtId="0" fontId="6" fillId="2" borderId="36" xfId="0" applyFont="1" applyFill="1" applyBorder="1" applyAlignment="1" applyProtection="1">
      <alignment horizontal="center" vertical="center"/>
    </xf>
    <xf numFmtId="0" fontId="6" fillId="2" borderId="0" xfId="0" applyFont="1" applyFill="1" applyBorder="1" applyAlignment="1" applyProtection="1">
      <alignment horizontal="center" vertical="center" wrapText="1"/>
    </xf>
    <xf numFmtId="0" fontId="26" fillId="2" borderId="12" xfId="0" applyFont="1" applyFill="1" applyBorder="1" applyAlignment="1" applyProtection="1">
      <alignment horizontal="right" vertical="center"/>
    </xf>
    <xf numFmtId="0" fontId="4" fillId="6" borderId="37" xfId="0" applyFont="1" applyFill="1" applyBorder="1" applyAlignment="1" applyProtection="1">
      <alignment wrapText="1"/>
    </xf>
    <xf numFmtId="1" fontId="4" fillId="3" borderId="38" xfId="0" applyNumberFormat="1" applyFont="1" applyFill="1" applyBorder="1" applyAlignment="1">
      <alignment horizontal="center"/>
    </xf>
    <xf numFmtId="1" fontId="4" fillId="3" borderId="39" xfId="0" applyNumberFormat="1" applyFont="1" applyFill="1" applyBorder="1" applyAlignment="1">
      <alignment horizontal="center"/>
    </xf>
    <xf numFmtId="1" fontId="27" fillId="3" borderId="38" xfId="0" applyNumberFormat="1" applyFont="1" applyFill="1" applyBorder="1" applyAlignment="1">
      <alignment horizontal="center"/>
    </xf>
    <xf numFmtId="0" fontId="6" fillId="2" borderId="3" xfId="0" applyFont="1" applyFill="1" applyBorder="1" applyAlignment="1" applyProtection="1">
      <alignment horizontal="center" vertical="center" wrapText="1"/>
    </xf>
    <xf numFmtId="0" fontId="16" fillId="2" borderId="22" xfId="0" applyFont="1" applyFill="1" applyBorder="1" applyAlignment="1">
      <alignment horizontal="right" vertical="center"/>
    </xf>
    <xf numFmtId="1" fontId="4" fillId="3" borderId="40" xfId="0" applyNumberFormat="1" applyFont="1" applyFill="1" applyBorder="1" applyAlignment="1">
      <alignment horizontal="center"/>
    </xf>
    <xf numFmtId="1" fontId="27" fillId="3" borderId="7" xfId="0" applyNumberFormat="1" applyFont="1" applyFill="1" applyBorder="1" applyAlignment="1">
      <alignment horizontal="center"/>
    </xf>
    <xf numFmtId="1" fontId="4" fillId="3" borderId="12" xfId="0" applyNumberFormat="1" applyFont="1" applyFill="1" applyBorder="1" applyAlignment="1">
      <alignment horizontal="center"/>
    </xf>
    <xf numFmtId="1" fontId="4" fillId="3" borderId="18" xfId="0" applyNumberFormat="1" applyFont="1" applyFill="1" applyBorder="1" applyAlignment="1">
      <alignment horizontal="center"/>
    </xf>
    <xf numFmtId="1" fontId="4" fillId="3" borderId="19" xfId="0" applyNumberFormat="1" applyFont="1" applyFill="1" applyBorder="1" applyAlignment="1">
      <alignment horizontal="center"/>
    </xf>
    <xf numFmtId="1" fontId="27" fillId="3" borderId="8" xfId="0" applyNumberFormat="1" applyFont="1" applyFill="1" applyBorder="1" applyAlignment="1">
      <alignment horizontal="center"/>
    </xf>
    <xf numFmtId="0" fontId="4" fillId="3" borderId="40" xfId="0" applyFont="1" applyFill="1" applyBorder="1" applyAlignment="1">
      <alignment horizontal="center"/>
    </xf>
    <xf numFmtId="0" fontId="6" fillId="6" borderId="41" xfId="0" applyFont="1" applyFill="1" applyBorder="1" applyAlignment="1" applyProtection="1">
      <alignment vertical="center"/>
    </xf>
    <xf numFmtId="0" fontId="8" fillId="6" borderId="41" xfId="0" applyFont="1" applyFill="1" applyBorder="1" applyAlignment="1" applyProtection="1">
      <alignment vertical="center"/>
    </xf>
    <xf numFmtId="0" fontId="8" fillId="6" borderId="42" xfId="0" applyFont="1" applyFill="1" applyBorder="1" applyAlignment="1" applyProtection="1">
      <alignment vertical="center"/>
    </xf>
    <xf numFmtId="49" fontId="28" fillId="4" borderId="43" xfId="0" applyNumberFormat="1" applyFont="1" applyFill="1" applyBorder="1" applyAlignment="1" applyProtection="1">
      <alignment horizontal="center" vertical="center"/>
      <protection locked="0"/>
    </xf>
    <xf numFmtId="49" fontId="28" fillId="4" borderId="44" xfId="0" applyNumberFormat="1" applyFont="1" applyFill="1" applyBorder="1" applyAlignment="1" applyProtection="1">
      <alignment horizontal="center" vertical="center"/>
      <protection locked="0"/>
    </xf>
    <xf numFmtId="49" fontId="28" fillId="4" borderId="19" xfId="0" applyNumberFormat="1" applyFont="1" applyFill="1" applyBorder="1" applyAlignment="1" applyProtection="1">
      <alignment horizontal="center" vertical="center"/>
      <protection locked="0"/>
    </xf>
    <xf numFmtId="0" fontId="28" fillId="4" borderId="45" xfId="0" applyFont="1" applyFill="1" applyBorder="1" applyAlignment="1" applyProtection="1">
      <alignment horizontal="center" vertical="center"/>
      <protection locked="0"/>
    </xf>
    <xf numFmtId="49" fontId="28" fillId="4" borderId="46" xfId="0" applyNumberFormat="1" applyFont="1" applyFill="1" applyBorder="1" applyAlignment="1" applyProtection="1">
      <alignment horizontal="center" vertical="center"/>
      <protection locked="0"/>
    </xf>
    <xf numFmtId="49" fontId="28" fillId="4" borderId="47" xfId="0" applyNumberFormat="1" applyFont="1" applyFill="1" applyBorder="1" applyAlignment="1" applyProtection="1">
      <alignment horizontal="center" vertical="center"/>
      <protection locked="0"/>
    </xf>
    <xf numFmtId="49" fontId="28" fillId="4" borderId="48" xfId="0" applyNumberFormat="1" applyFont="1" applyFill="1" applyBorder="1" applyAlignment="1" applyProtection="1">
      <alignment horizontal="center" vertical="center"/>
      <protection locked="0"/>
    </xf>
    <xf numFmtId="1" fontId="29" fillId="8" borderId="49" xfId="0" applyNumberFormat="1" applyFont="1" applyFill="1" applyBorder="1" applyAlignment="1" applyProtection="1">
      <alignment horizontal="center" vertical="center"/>
      <protection locked="0"/>
    </xf>
    <xf numFmtId="1" fontId="29" fillId="8" borderId="19" xfId="0" applyNumberFormat="1" applyFont="1" applyFill="1" applyBorder="1" applyAlignment="1" applyProtection="1">
      <alignment horizontal="center" vertical="center"/>
      <protection locked="0"/>
    </xf>
    <xf numFmtId="49" fontId="28" fillId="4" borderId="50" xfId="0" applyNumberFormat="1" applyFont="1" applyFill="1" applyBorder="1" applyAlignment="1" applyProtection="1">
      <alignment horizontal="center" vertical="center"/>
      <protection locked="0"/>
    </xf>
    <xf numFmtId="49" fontId="28" fillId="4" borderId="51" xfId="0" applyNumberFormat="1" applyFont="1" applyFill="1" applyBorder="1" applyAlignment="1" applyProtection="1">
      <alignment horizontal="center" vertical="center"/>
      <protection locked="0"/>
    </xf>
    <xf numFmtId="1" fontId="29" fillId="8" borderId="7" xfId="0" applyNumberFormat="1" applyFont="1" applyFill="1" applyBorder="1" applyAlignment="1" applyProtection="1">
      <alignment horizontal="center"/>
      <protection locked="0"/>
    </xf>
    <xf numFmtId="1" fontId="29" fillId="8" borderId="19" xfId="0" applyNumberFormat="1" applyFont="1" applyFill="1" applyBorder="1" applyAlignment="1" applyProtection="1">
      <alignment horizontal="center"/>
      <protection locked="0"/>
    </xf>
    <xf numFmtId="1" fontId="29" fillId="8" borderId="7" xfId="0" applyNumberFormat="1" applyFont="1" applyFill="1" applyBorder="1" applyAlignment="1" applyProtection="1">
      <alignment horizontal="center" vertical="center"/>
      <protection locked="0"/>
    </xf>
    <xf numFmtId="49" fontId="28" fillId="4" borderId="7" xfId="0" applyNumberFormat="1" applyFont="1" applyFill="1" applyBorder="1" applyAlignment="1" applyProtection="1">
      <alignment horizontal="center" vertical="center"/>
      <protection locked="0"/>
    </xf>
    <xf numFmtId="1" fontId="28" fillId="8" borderId="3" xfId="0" applyNumberFormat="1" applyFont="1" applyFill="1" applyBorder="1" applyAlignment="1" applyProtection="1">
      <alignment horizontal="center" vertical="center"/>
      <protection locked="0"/>
    </xf>
    <xf numFmtId="1" fontId="28" fillId="8" borderId="33" xfId="0" applyNumberFormat="1" applyFont="1" applyFill="1" applyBorder="1" applyAlignment="1" applyProtection="1">
      <alignment horizontal="center" vertical="center"/>
      <protection locked="0"/>
    </xf>
    <xf numFmtId="2" fontId="28" fillId="8" borderId="24" xfId="0" applyNumberFormat="1" applyFont="1" applyFill="1" applyBorder="1" applyAlignment="1" applyProtection="1">
      <alignment horizontal="center" vertical="center"/>
      <protection locked="0"/>
    </xf>
    <xf numFmtId="1" fontId="28" fillId="9" borderId="52" xfId="0" applyNumberFormat="1" applyFont="1" applyFill="1" applyBorder="1" applyAlignment="1" applyProtection="1">
      <alignment horizontal="center" vertical="center"/>
      <protection locked="0"/>
    </xf>
    <xf numFmtId="1" fontId="28" fillId="9" borderId="7" xfId="0" applyNumberFormat="1" applyFont="1" applyFill="1" applyBorder="1" applyAlignment="1" applyProtection="1">
      <alignment horizontal="center" vertical="center"/>
      <protection locked="0"/>
    </xf>
    <xf numFmtId="1" fontId="28" fillId="9" borderId="53" xfId="0" applyNumberFormat="1" applyFont="1" applyFill="1" applyBorder="1" applyAlignment="1" applyProtection="1">
      <alignment horizontal="center" vertical="center"/>
      <protection locked="0"/>
    </xf>
    <xf numFmtId="1" fontId="28" fillId="9" borderId="36" xfId="0" applyNumberFormat="1" applyFont="1" applyFill="1" applyBorder="1" applyAlignment="1" applyProtection="1">
      <alignment horizontal="center" vertical="center"/>
      <protection locked="0"/>
    </xf>
    <xf numFmtId="2" fontId="28" fillId="9" borderId="54" xfId="0" applyNumberFormat="1" applyFont="1" applyFill="1" applyBorder="1" applyAlignment="1" applyProtection="1">
      <alignment horizontal="center" vertical="center"/>
      <protection locked="0"/>
    </xf>
    <xf numFmtId="1" fontId="28" fillId="8" borderId="40" xfId="0" applyNumberFormat="1" applyFont="1" applyFill="1" applyBorder="1" applyAlignment="1" applyProtection="1">
      <alignment horizontal="center"/>
      <protection locked="0"/>
    </xf>
    <xf numFmtId="1" fontId="28" fillId="8" borderId="12" xfId="0" applyNumberFormat="1" applyFont="1" applyFill="1" applyBorder="1" applyAlignment="1" applyProtection="1">
      <alignment horizontal="center"/>
      <protection locked="0"/>
    </xf>
    <xf numFmtId="1" fontId="28" fillId="8" borderId="55" xfId="0" applyNumberFormat="1" applyFont="1" applyFill="1" applyBorder="1" applyAlignment="1" applyProtection="1">
      <alignment horizontal="center"/>
      <protection locked="0"/>
    </xf>
    <xf numFmtId="1" fontId="28" fillId="8" borderId="7" xfId="0" applyNumberFormat="1" applyFont="1" applyFill="1" applyBorder="1" applyAlignment="1" applyProtection="1">
      <alignment horizontal="center"/>
      <protection locked="0"/>
    </xf>
    <xf numFmtId="1" fontId="28" fillId="8" borderId="38" xfId="0" applyNumberFormat="1" applyFont="1" applyFill="1" applyBorder="1" applyAlignment="1" applyProtection="1">
      <alignment horizontal="center" vertical="top"/>
      <protection locked="0"/>
    </xf>
    <xf numFmtId="1" fontId="28" fillId="8" borderId="12" xfId="0" applyNumberFormat="1" applyFont="1" applyFill="1" applyBorder="1" applyAlignment="1" applyProtection="1">
      <alignment horizontal="center" vertical="top"/>
      <protection locked="0"/>
    </xf>
    <xf numFmtId="1" fontId="28" fillId="8" borderId="7" xfId="0" applyNumberFormat="1" applyFont="1" applyFill="1" applyBorder="1" applyAlignment="1" applyProtection="1">
      <alignment horizontal="center" vertical="top"/>
      <protection locked="0"/>
    </xf>
    <xf numFmtId="0" fontId="28" fillId="9" borderId="3" xfId="0" applyFont="1" applyFill="1" applyBorder="1" applyAlignment="1" applyProtection="1">
      <alignment horizontal="center" vertical="top"/>
      <protection locked="0"/>
    </xf>
    <xf numFmtId="0" fontId="28" fillId="9" borderId="7" xfId="0" applyFont="1" applyFill="1" applyBorder="1" applyAlignment="1" applyProtection="1">
      <alignment horizontal="center" vertical="top"/>
      <protection locked="0"/>
    </xf>
    <xf numFmtId="1" fontId="4" fillId="3" borderId="3" xfId="0" applyNumberFormat="1" applyFont="1" applyFill="1" applyBorder="1" applyAlignment="1" applyProtection="1">
      <alignment horizontal="center"/>
    </xf>
    <xf numFmtId="0" fontId="4" fillId="3" borderId="12" xfId="0" applyFont="1" applyFill="1" applyBorder="1" applyAlignment="1">
      <alignment horizontal="center"/>
    </xf>
    <xf numFmtId="1" fontId="30" fillId="8" borderId="24" xfId="0" applyNumberFormat="1" applyFont="1" applyFill="1" applyBorder="1" applyAlignment="1" applyProtection="1">
      <alignment horizontal="center"/>
      <protection locked="0"/>
    </xf>
    <xf numFmtId="1" fontId="30" fillId="8" borderId="7" xfId="0" applyNumberFormat="1" applyFont="1" applyFill="1" applyBorder="1" applyAlignment="1" applyProtection="1">
      <alignment horizontal="center"/>
      <protection locked="0"/>
    </xf>
    <xf numFmtId="1" fontId="30" fillId="8" borderId="19" xfId="0" applyNumberFormat="1" applyFont="1" applyFill="1" applyBorder="1" applyAlignment="1" applyProtection="1">
      <alignment horizontal="center"/>
      <protection locked="0"/>
    </xf>
    <xf numFmtId="1" fontId="27" fillId="3" borderId="3" xfId="0" applyNumberFormat="1" applyFont="1" applyFill="1" applyBorder="1" applyAlignment="1" applyProtection="1">
      <alignment horizontal="center"/>
    </xf>
    <xf numFmtId="1" fontId="30" fillId="8" borderId="3" xfId="0" applyNumberFormat="1" applyFont="1" applyFill="1" applyBorder="1" applyAlignment="1" applyProtection="1">
      <alignment horizontal="center" vertical="top"/>
      <protection locked="0"/>
    </xf>
    <xf numFmtId="1" fontId="30" fillId="8" borderId="7" xfId="0" applyNumberFormat="1" applyFont="1" applyFill="1" applyBorder="1" applyAlignment="1" applyProtection="1">
      <alignment horizontal="center" vertical="top"/>
      <protection locked="0"/>
    </xf>
    <xf numFmtId="1" fontId="30" fillId="8" borderId="24" xfId="0" applyNumberFormat="1" applyFont="1" applyFill="1" applyBorder="1" applyAlignment="1" applyProtection="1">
      <alignment horizontal="center" vertical="top"/>
      <protection locked="0"/>
    </xf>
    <xf numFmtId="1" fontId="30" fillId="8" borderId="19" xfId="0" applyNumberFormat="1" applyFont="1" applyFill="1" applyBorder="1" applyAlignment="1" applyProtection="1">
      <alignment horizontal="center" vertical="top"/>
      <protection locked="0"/>
    </xf>
    <xf numFmtId="1" fontId="27" fillId="5" borderId="3" xfId="0" applyNumberFormat="1" applyFont="1" applyFill="1" applyBorder="1" applyAlignment="1" applyProtection="1">
      <alignment horizontal="center" vertical="center"/>
    </xf>
    <xf numFmtId="0" fontId="27" fillId="3" borderId="3" xfId="0" applyFont="1" applyFill="1" applyBorder="1" applyAlignment="1" applyProtection="1">
      <alignment horizontal="center"/>
    </xf>
    <xf numFmtId="1" fontId="30" fillId="4" borderId="3" xfId="0" applyNumberFormat="1" applyFont="1" applyFill="1" applyBorder="1" applyAlignment="1" applyProtection="1">
      <alignment horizontal="center" vertical="center"/>
      <protection locked="0"/>
    </xf>
    <xf numFmtId="1" fontId="30" fillId="4" borderId="1" xfId="0" applyNumberFormat="1" applyFont="1" applyFill="1" applyBorder="1" applyAlignment="1" applyProtection="1">
      <alignment horizontal="center" vertical="center"/>
      <protection locked="0"/>
    </xf>
    <xf numFmtId="1" fontId="30" fillId="4" borderId="7" xfId="0" applyNumberFormat="1" applyFont="1" applyFill="1" applyBorder="1" applyAlignment="1" applyProtection="1">
      <alignment horizontal="center" vertical="center"/>
      <protection locked="0"/>
    </xf>
    <xf numFmtId="0" fontId="30" fillId="8" borderId="3" xfId="0" applyFont="1" applyFill="1" applyBorder="1" applyAlignment="1" applyProtection="1">
      <alignment horizontal="center" vertical="center"/>
      <protection locked="0"/>
    </xf>
    <xf numFmtId="0" fontId="30" fillId="8" borderId="55" xfId="0" applyFont="1" applyFill="1" applyBorder="1" applyAlignment="1" applyProtection="1">
      <alignment horizontal="center"/>
      <protection locked="0"/>
    </xf>
    <xf numFmtId="0" fontId="30" fillId="4" borderId="7" xfId="0" applyFont="1" applyFill="1" applyBorder="1" applyAlignment="1" applyProtection="1">
      <alignment horizontal="center" vertical="center"/>
      <protection locked="0"/>
    </xf>
    <xf numFmtId="0" fontId="30" fillId="9" borderId="7" xfId="0" applyFont="1" applyFill="1" applyBorder="1" applyAlignment="1" applyProtection="1">
      <alignment horizontal="center" vertical="center" wrapText="1"/>
      <protection locked="0"/>
    </xf>
    <xf numFmtId="0" fontId="30" fillId="4" borderId="24" xfId="0" applyFont="1" applyFill="1" applyBorder="1" applyAlignment="1" applyProtection="1">
      <alignment horizontal="center" vertical="center"/>
      <protection locked="0"/>
    </xf>
    <xf numFmtId="1" fontId="30" fillId="9" borderId="3" xfId="0" applyNumberFormat="1" applyFont="1" applyFill="1" applyBorder="1" applyAlignment="1" applyProtection="1">
      <alignment horizontal="center" vertical="center"/>
      <protection locked="0"/>
    </xf>
    <xf numFmtId="1" fontId="30" fillId="9" borderId="24" xfId="0" applyNumberFormat="1" applyFont="1" applyFill="1" applyBorder="1" applyAlignment="1" applyProtection="1">
      <alignment horizontal="center" vertical="center"/>
      <protection locked="0"/>
    </xf>
    <xf numFmtId="1" fontId="30" fillId="9" borderId="7" xfId="0" applyNumberFormat="1" applyFont="1" applyFill="1" applyBorder="1" applyAlignment="1" applyProtection="1">
      <alignment horizontal="center" vertical="center"/>
      <protection locked="0"/>
    </xf>
    <xf numFmtId="0" fontId="4" fillId="3" borderId="24" xfId="0" applyFont="1" applyFill="1" applyBorder="1" applyAlignment="1">
      <alignment horizontal="center"/>
    </xf>
    <xf numFmtId="0" fontId="30" fillId="8" borderId="7" xfId="0" applyFont="1" applyFill="1" applyBorder="1" applyAlignment="1" applyProtection="1">
      <alignment horizontal="center"/>
      <protection locked="0"/>
    </xf>
    <xf numFmtId="49" fontId="7" fillId="8" borderId="7" xfId="0" applyNumberFormat="1" applyFont="1" applyFill="1" applyBorder="1" applyAlignment="1" applyProtection="1">
      <alignment horizontal="center" wrapText="1"/>
      <protection locked="0"/>
    </xf>
    <xf numFmtId="0" fontId="32" fillId="2" borderId="22" xfId="0" applyFont="1" applyFill="1" applyBorder="1" applyAlignment="1">
      <alignment horizontal="right" vertical="center"/>
    </xf>
    <xf numFmtId="0" fontId="26" fillId="2" borderId="12" xfId="0" applyFont="1" applyFill="1" applyBorder="1" applyAlignment="1" applyProtection="1">
      <alignment horizontal="right" vertical="center" wrapText="1"/>
    </xf>
    <xf numFmtId="49" fontId="28" fillId="4" borderId="7" xfId="0" applyNumberFormat="1" applyFont="1" applyFill="1" applyBorder="1" applyAlignment="1" applyProtection="1">
      <alignment horizontal="center" vertical="center" wrapText="1"/>
      <protection locked="0"/>
    </xf>
    <xf numFmtId="0" fontId="6" fillId="3" borderId="16" xfId="0" applyFont="1" applyFill="1" applyBorder="1" applyAlignment="1" applyProtection="1">
      <alignment vertical="center" wrapText="1"/>
    </xf>
    <xf numFmtId="0" fontId="6" fillId="3" borderId="0" xfId="0" applyFont="1" applyFill="1" applyBorder="1" applyAlignment="1">
      <alignment horizontal="center" vertical="center"/>
    </xf>
    <xf numFmtId="2" fontId="6" fillId="3" borderId="0" xfId="0" applyNumberFormat="1" applyFont="1" applyFill="1" applyBorder="1" applyAlignment="1" applyProtection="1">
      <alignment horizontal="center" vertical="center"/>
    </xf>
    <xf numFmtId="2" fontId="33" fillId="3" borderId="0" xfId="0" applyNumberFormat="1" applyFont="1" applyFill="1" applyBorder="1" applyAlignment="1" applyProtection="1">
      <alignment horizontal="center" vertical="center"/>
      <protection locked="0"/>
    </xf>
    <xf numFmtId="2" fontId="34" fillId="3" borderId="0" xfId="0" applyNumberFormat="1" applyFont="1" applyFill="1" applyBorder="1" applyAlignment="1" applyProtection="1">
      <alignment horizontal="center" vertical="center"/>
      <protection locked="0"/>
    </xf>
    <xf numFmtId="2" fontId="34" fillId="3" borderId="0" xfId="0" applyNumberFormat="1" applyFont="1" applyFill="1" applyBorder="1" applyAlignment="1" applyProtection="1">
      <alignment horizontal="center" vertical="center"/>
    </xf>
    <xf numFmtId="2" fontId="33" fillId="2" borderId="0" xfId="0" applyNumberFormat="1" applyFont="1" applyFill="1" applyBorder="1" applyAlignment="1" applyProtection="1">
      <alignment horizontal="center" vertical="center"/>
      <protection locked="0"/>
    </xf>
    <xf numFmtId="2" fontId="33" fillId="2" borderId="11" xfId="0" applyNumberFormat="1" applyFont="1" applyFill="1" applyBorder="1" applyAlignment="1" applyProtection="1">
      <alignment horizontal="center" vertical="center"/>
      <protection locked="0"/>
    </xf>
    <xf numFmtId="0" fontId="30" fillId="8" borderId="24" xfId="0" applyFont="1" applyFill="1" applyBorder="1" applyAlignment="1" applyProtection="1">
      <alignment horizontal="center" vertical="center" wrapText="1"/>
      <protection locked="0"/>
    </xf>
    <xf numFmtId="0" fontId="35" fillId="2" borderId="12" xfId="0" applyFont="1" applyFill="1" applyBorder="1" applyAlignment="1" applyProtection="1">
      <alignment horizontal="right" vertical="center" wrapText="1"/>
    </xf>
    <xf numFmtId="0" fontId="35" fillId="3" borderId="3" xfId="0" applyFont="1" applyFill="1" applyBorder="1" applyAlignment="1">
      <alignment horizontal="center" vertical="center"/>
    </xf>
    <xf numFmtId="0" fontId="35" fillId="3" borderId="3" xfId="0" applyFont="1" applyFill="1" applyBorder="1" applyAlignment="1">
      <alignment horizontal="center" vertical="center" wrapText="1"/>
    </xf>
    <xf numFmtId="0" fontId="37" fillId="3" borderId="3" xfId="0" applyFont="1" applyFill="1" applyBorder="1" applyAlignment="1">
      <alignment horizontal="center" vertical="center" wrapText="1"/>
    </xf>
    <xf numFmtId="0" fontId="30" fillId="8" borderId="24" xfId="0" applyFont="1" applyFill="1" applyBorder="1" applyAlignment="1" applyProtection="1">
      <alignment horizontal="center" vertical="center"/>
      <protection locked="0"/>
    </xf>
    <xf numFmtId="0" fontId="30" fillId="9" borderId="24" xfId="0" applyFont="1" applyFill="1" applyBorder="1" applyAlignment="1" applyProtection="1">
      <alignment horizontal="center" vertical="center"/>
      <protection locked="0"/>
    </xf>
    <xf numFmtId="0" fontId="30" fillId="2" borderId="12" xfId="0" applyFont="1" applyFill="1" applyBorder="1" applyAlignment="1" applyProtection="1">
      <alignment horizontal="right" vertical="center" wrapText="1"/>
    </xf>
    <xf numFmtId="0" fontId="30" fillId="2" borderId="3"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1" fontId="27" fillId="3" borderId="40" xfId="0" applyNumberFormat="1" applyFont="1" applyFill="1" applyBorder="1" applyAlignment="1" applyProtection="1">
      <alignment horizontal="center"/>
    </xf>
    <xf numFmtId="1" fontId="27" fillId="3" borderId="12" xfId="0" applyNumberFormat="1" applyFont="1" applyFill="1" applyBorder="1" applyAlignment="1" applyProtection="1">
      <alignment horizontal="center"/>
    </xf>
    <xf numFmtId="0" fontId="15" fillId="2" borderId="16" xfId="0" applyFont="1" applyFill="1" applyBorder="1" applyAlignment="1" applyProtection="1">
      <alignment horizontal="right" vertical="center"/>
    </xf>
    <xf numFmtId="0" fontId="7" fillId="5" borderId="0" xfId="0" applyFont="1" applyFill="1" applyBorder="1" applyAlignment="1" applyProtection="1">
      <alignment horizontal="center" vertical="center"/>
    </xf>
    <xf numFmtId="0" fontId="15" fillId="2" borderId="56" xfId="0" applyFont="1" applyFill="1" applyBorder="1" applyAlignment="1" applyProtection="1">
      <alignment horizontal="right" vertical="center"/>
    </xf>
    <xf numFmtId="1" fontId="20" fillId="3" borderId="9" xfId="0" applyNumberFormat="1" applyFont="1" applyFill="1" applyBorder="1" applyAlignment="1" applyProtection="1">
      <alignment horizontal="center"/>
    </xf>
    <xf numFmtId="164" fontId="6" fillId="3" borderId="3" xfId="0" applyNumberFormat="1" applyFont="1" applyFill="1" applyBorder="1" applyAlignment="1" applyProtection="1">
      <alignment horizontal="left" vertical="center"/>
      <protection locked="0"/>
    </xf>
    <xf numFmtId="0" fontId="10" fillId="3" borderId="3" xfId="0" applyFont="1" applyFill="1" applyBorder="1" applyAlignment="1" applyProtection="1">
      <alignment horizontal="center" vertical="center" wrapText="1"/>
    </xf>
    <xf numFmtId="1" fontId="7" fillId="5" borderId="9" xfId="0" applyNumberFormat="1" applyFont="1" applyFill="1" applyBorder="1" applyAlignment="1" applyProtection="1">
      <alignment horizontal="center" vertical="center"/>
    </xf>
    <xf numFmtId="1" fontId="7" fillId="3" borderId="3" xfId="0" applyNumberFormat="1" applyFont="1" applyFill="1" applyBorder="1" applyAlignment="1" applyProtection="1">
      <alignment horizontal="center" vertical="center"/>
    </xf>
    <xf numFmtId="1" fontId="7" fillId="2" borderId="11" xfId="0" applyNumberFormat="1" applyFont="1" applyFill="1" applyBorder="1" applyAlignment="1" applyProtection="1">
      <alignment horizontal="center" vertical="center" wrapText="1"/>
    </xf>
    <xf numFmtId="0" fontId="46" fillId="10" borderId="18" xfId="0" applyFont="1" applyFill="1" applyBorder="1" applyAlignment="1" applyProtection="1">
      <alignment vertical="center" wrapText="1"/>
    </xf>
    <xf numFmtId="0" fontId="31" fillId="3" borderId="57" xfId="0" applyFont="1" applyFill="1" applyBorder="1" applyAlignment="1">
      <alignment horizontal="center" vertical="top" wrapText="1"/>
    </xf>
    <xf numFmtId="0" fontId="36" fillId="3" borderId="57" xfId="0" applyFont="1" applyFill="1" applyBorder="1" applyAlignment="1">
      <alignment horizontal="center" vertical="top" wrapText="1"/>
    </xf>
    <xf numFmtId="0" fontId="36" fillId="3" borderId="49" xfId="0" applyFont="1" applyFill="1" applyBorder="1" applyAlignment="1">
      <alignment horizontal="center" vertical="top" wrapText="1"/>
    </xf>
    <xf numFmtId="0" fontId="47" fillId="2" borderId="0" xfId="0" applyFont="1" applyFill="1" applyAlignment="1" applyProtection="1">
      <alignment vertical="center" wrapText="1"/>
    </xf>
    <xf numFmtId="1" fontId="28" fillId="11" borderId="40" xfId="0" applyNumberFormat="1" applyFont="1" applyFill="1" applyBorder="1" applyAlignment="1" applyProtection="1">
      <alignment horizontal="center" vertical="center"/>
      <protection locked="0"/>
    </xf>
    <xf numFmtId="1" fontId="4" fillId="11" borderId="40" xfId="0" applyNumberFormat="1" applyFont="1" applyFill="1" applyBorder="1" applyAlignment="1" applyProtection="1">
      <alignment horizontal="center" vertical="center"/>
      <protection locked="0"/>
    </xf>
    <xf numFmtId="1" fontId="4" fillId="3" borderId="12" xfId="0" applyNumberFormat="1" applyFont="1" applyFill="1" applyBorder="1" applyAlignment="1">
      <alignment horizontal="center" vertical="center"/>
    </xf>
    <xf numFmtId="1" fontId="4" fillId="3" borderId="3" xfId="0" applyNumberFormat="1" applyFont="1" applyFill="1" applyBorder="1" applyAlignment="1">
      <alignment horizontal="center" vertical="center"/>
    </xf>
    <xf numFmtId="1" fontId="4" fillId="3" borderId="38" xfId="0" applyNumberFormat="1" applyFont="1" applyFill="1" applyBorder="1" applyAlignment="1">
      <alignment horizontal="center" vertical="center"/>
    </xf>
    <xf numFmtId="1" fontId="4" fillId="3" borderId="7" xfId="0" applyNumberFormat="1" applyFont="1" applyFill="1" applyBorder="1" applyAlignment="1">
      <alignment horizontal="center" vertical="center"/>
    </xf>
    <xf numFmtId="0" fontId="21" fillId="2" borderId="12" xfId="0" applyFont="1" applyFill="1" applyBorder="1" applyAlignment="1" applyProtection="1">
      <alignment horizontal="right" vertical="center" wrapText="1"/>
    </xf>
    <xf numFmtId="49" fontId="28" fillId="4" borderId="3" xfId="0" applyNumberFormat="1" applyFont="1" applyFill="1" applyBorder="1" applyAlignment="1" applyProtection="1">
      <alignment horizontal="center" vertical="center"/>
      <protection locked="0"/>
    </xf>
    <xf numFmtId="0" fontId="7" fillId="2" borderId="12" xfId="0" applyFont="1" applyFill="1" applyBorder="1" applyAlignment="1" applyProtection="1">
      <alignment horizontal="right" vertical="top" wrapText="1"/>
    </xf>
    <xf numFmtId="1" fontId="7" fillId="12" borderId="38" xfId="0" applyNumberFormat="1" applyFont="1" applyFill="1" applyBorder="1" applyAlignment="1" applyProtection="1">
      <alignment horizontal="center" vertical="center"/>
      <protection locked="0"/>
    </xf>
    <xf numFmtId="1" fontId="4" fillId="9" borderId="38" xfId="0" applyNumberFormat="1" applyFont="1" applyFill="1" applyBorder="1" applyAlignment="1" applyProtection="1">
      <alignment horizontal="center" vertical="center"/>
      <protection locked="0"/>
    </xf>
    <xf numFmtId="2" fontId="4" fillId="9" borderId="38" xfId="0" applyNumberFormat="1" applyFont="1" applyFill="1" applyBorder="1" applyAlignment="1" applyProtection="1">
      <alignment horizontal="center" vertical="center"/>
      <protection locked="0"/>
    </xf>
    <xf numFmtId="1" fontId="30" fillId="12" borderId="3" xfId="0" applyNumberFormat="1" applyFont="1" applyFill="1" applyBorder="1" applyAlignment="1" applyProtection="1">
      <alignment horizontal="center" vertical="center"/>
      <protection locked="0"/>
    </xf>
    <xf numFmtId="1" fontId="7" fillId="3" borderId="33" xfId="0" applyNumberFormat="1" applyFont="1" applyFill="1" applyBorder="1" applyAlignment="1" applyProtection="1">
      <alignment horizontal="center" vertical="center"/>
    </xf>
    <xf numFmtId="2" fontId="7" fillId="3" borderId="24" xfId="0" applyNumberFormat="1" applyFont="1" applyFill="1" applyBorder="1" applyAlignment="1" applyProtection="1">
      <alignment horizontal="center" vertical="center"/>
    </xf>
    <xf numFmtId="1" fontId="46" fillId="13" borderId="7" xfId="0" applyNumberFormat="1" applyFont="1" applyFill="1" applyBorder="1" applyAlignment="1" applyProtection="1">
      <alignment horizontal="center" vertical="center" wrapText="1"/>
      <protection locked="0"/>
    </xf>
    <xf numFmtId="0" fontId="46" fillId="13" borderId="7" xfId="0" applyFont="1" applyFill="1" applyBorder="1" applyAlignment="1" applyProtection="1">
      <alignment horizontal="center" vertical="center" wrapText="1"/>
      <protection locked="0"/>
    </xf>
    <xf numFmtId="0" fontId="46" fillId="13" borderId="19" xfId="0" applyFont="1" applyFill="1" applyBorder="1" applyAlignment="1" applyProtection="1">
      <alignment horizontal="center" vertical="center" wrapText="1"/>
      <protection locked="0"/>
    </xf>
    <xf numFmtId="0" fontId="48" fillId="14" borderId="58" xfId="0" applyFont="1" applyFill="1" applyBorder="1" applyAlignment="1" applyProtection="1">
      <alignment horizontal="center" vertical="center" wrapText="1"/>
      <protection locked="0"/>
    </xf>
    <xf numFmtId="1" fontId="46" fillId="9" borderId="38" xfId="0" applyNumberFormat="1" applyFont="1" applyFill="1" applyBorder="1" applyAlignment="1" applyProtection="1">
      <alignment horizontal="center" vertical="center"/>
      <protection locked="0"/>
    </xf>
    <xf numFmtId="1" fontId="46" fillId="13" borderId="38" xfId="0" applyNumberFormat="1" applyFont="1" applyFill="1" applyBorder="1" applyAlignment="1" applyProtection="1">
      <alignment horizontal="center" vertical="center"/>
      <protection locked="0"/>
    </xf>
    <xf numFmtId="0" fontId="46" fillId="13" borderId="39" xfId="0" applyFont="1" applyFill="1" applyBorder="1" applyAlignment="1" applyProtection="1">
      <alignment horizontal="center" vertical="center"/>
      <protection locked="0"/>
    </xf>
    <xf numFmtId="0" fontId="48" fillId="15" borderId="58" xfId="0" applyNumberFormat="1" applyFont="1" applyFill="1" applyBorder="1" applyAlignment="1" applyProtection="1">
      <alignment horizontal="center" vertical="center" wrapText="1"/>
    </xf>
    <xf numFmtId="0" fontId="47" fillId="2" borderId="0" xfId="0" applyFont="1" applyFill="1" applyAlignment="1" applyProtection="1">
      <alignment vertical="center"/>
    </xf>
    <xf numFmtId="0" fontId="47" fillId="6" borderId="0" xfId="0" applyFont="1" applyFill="1" applyAlignment="1" applyProtection="1">
      <alignment horizontal="left" vertical="top"/>
    </xf>
    <xf numFmtId="0" fontId="47" fillId="2" borderId="0" xfId="0" applyFont="1" applyFill="1" applyAlignment="1" applyProtection="1">
      <alignment horizontal="left" vertical="center"/>
    </xf>
    <xf numFmtId="0" fontId="47" fillId="2" borderId="0" xfId="0" applyFont="1" applyFill="1" applyBorder="1" applyAlignment="1" applyProtection="1">
      <alignment vertical="center"/>
    </xf>
    <xf numFmtId="0" fontId="47" fillId="2" borderId="0" xfId="0" applyFont="1" applyFill="1" applyBorder="1" applyAlignment="1" applyProtection="1">
      <alignment horizontal="left" vertical="center"/>
    </xf>
    <xf numFmtId="0" fontId="38" fillId="16" borderId="11" xfId="0" applyFont="1" applyFill="1" applyBorder="1" applyAlignment="1">
      <alignment vertical="center"/>
    </xf>
    <xf numFmtId="1" fontId="28" fillId="8" borderId="0" xfId="0" applyNumberFormat="1" applyFont="1" applyFill="1" applyBorder="1" applyAlignment="1" applyProtection="1">
      <alignment horizontal="center" vertical="center"/>
      <protection locked="0"/>
    </xf>
    <xf numFmtId="1" fontId="28" fillId="8" borderId="24" xfId="0" applyNumberFormat="1" applyFont="1" applyFill="1" applyBorder="1" applyAlignment="1" applyProtection="1">
      <alignment horizontal="center" vertical="center"/>
      <protection locked="0"/>
    </xf>
    <xf numFmtId="1" fontId="28" fillId="14" borderId="38" xfId="0" applyNumberFormat="1" applyFont="1" applyFill="1" applyBorder="1" applyAlignment="1" applyProtection="1">
      <alignment horizontal="center" vertical="top"/>
      <protection locked="0"/>
    </xf>
    <xf numFmtId="1" fontId="4" fillId="14" borderId="38" xfId="0" applyNumberFormat="1" applyFont="1" applyFill="1" applyBorder="1" applyAlignment="1" applyProtection="1">
      <alignment horizontal="center"/>
      <protection locked="0"/>
    </xf>
    <xf numFmtId="1" fontId="4" fillId="14" borderId="7" xfId="0" applyNumberFormat="1" applyFont="1" applyFill="1" applyBorder="1" applyAlignment="1" applyProtection="1">
      <alignment horizontal="center"/>
      <protection locked="0"/>
    </xf>
    <xf numFmtId="2" fontId="6" fillId="3" borderId="24" xfId="0" applyNumberFormat="1" applyFont="1" applyFill="1" applyBorder="1" applyAlignment="1">
      <alignment horizontal="center" vertical="center"/>
    </xf>
    <xf numFmtId="0" fontId="7" fillId="11" borderId="0" xfId="0" applyFont="1" applyFill="1" applyBorder="1" applyAlignment="1" applyProtection="1">
      <alignment horizontal="center"/>
    </xf>
    <xf numFmtId="1" fontId="28" fillId="14" borderId="3" xfId="0" applyNumberFormat="1" applyFont="1" applyFill="1" applyBorder="1" applyAlignment="1" applyProtection="1">
      <alignment horizontal="center" vertical="center"/>
      <protection locked="0"/>
    </xf>
    <xf numFmtId="1" fontId="4" fillId="3" borderId="8" xfId="0" applyNumberFormat="1" applyFont="1" applyFill="1" applyBorder="1" applyAlignment="1">
      <alignment horizontal="center"/>
    </xf>
    <xf numFmtId="0" fontId="6" fillId="2" borderId="22" xfId="0" applyFont="1" applyFill="1" applyBorder="1" applyAlignment="1" applyProtection="1">
      <alignment horizontal="right" vertical="center" wrapText="1"/>
    </xf>
    <xf numFmtId="0" fontId="8" fillId="3" borderId="7" xfId="0" applyFont="1" applyFill="1" applyBorder="1" applyAlignment="1" applyProtection="1">
      <alignment vertical="center"/>
    </xf>
    <xf numFmtId="0" fontId="6" fillId="3" borderId="7" xfId="0" applyFont="1" applyFill="1" applyBorder="1" applyAlignment="1" applyProtection="1">
      <alignment horizontal="center" vertical="center"/>
    </xf>
    <xf numFmtId="1" fontId="28" fillId="14" borderId="24" xfId="0" applyNumberFormat="1" applyFont="1" applyFill="1" applyBorder="1" applyAlignment="1" applyProtection="1">
      <alignment horizontal="center" vertical="center"/>
      <protection locked="0"/>
    </xf>
    <xf numFmtId="0" fontId="10" fillId="2" borderId="59" xfId="0" applyFont="1" applyFill="1" applyBorder="1" applyAlignment="1" applyProtection="1">
      <alignment horizontal="right" vertical="center" wrapText="1"/>
    </xf>
    <xf numFmtId="0" fontId="6" fillId="3" borderId="3" xfId="0" applyFont="1" applyFill="1" applyBorder="1" applyAlignment="1">
      <alignment wrapText="1"/>
    </xf>
    <xf numFmtId="0" fontId="6" fillId="3" borderId="3" xfId="0" applyFont="1" applyFill="1" applyBorder="1" applyAlignment="1">
      <alignment horizontal="right" wrapText="1"/>
    </xf>
    <xf numFmtId="1" fontId="7" fillId="14" borderId="24" xfId="0" applyNumberFormat="1" applyFont="1" applyFill="1" applyBorder="1" applyAlignment="1" applyProtection="1">
      <alignment horizontal="center"/>
      <protection locked="0"/>
    </xf>
    <xf numFmtId="1" fontId="4" fillId="3" borderId="24" xfId="0" applyNumberFormat="1" applyFont="1" applyFill="1" applyBorder="1" applyAlignment="1" applyProtection="1">
      <alignment horizontal="center"/>
    </xf>
    <xf numFmtId="1" fontId="30" fillId="4" borderId="24" xfId="0" applyNumberFormat="1" applyFont="1" applyFill="1" applyBorder="1" applyAlignment="1" applyProtection="1">
      <alignment horizontal="center" vertical="center"/>
      <protection locked="0"/>
    </xf>
    <xf numFmtId="1" fontId="30" fillId="4" borderId="17" xfId="0" applyNumberFormat="1" applyFont="1" applyFill="1" applyBorder="1" applyAlignment="1" applyProtection="1">
      <alignment horizontal="center" vertical="center"/>
      <protection locked="0"/>
    </xf>
    <xf numFmtId="1" fontId="30" fillId="4" borderId="19" xfId="0" applyNumberFormat="1" applyFont="1" applyFill="1" applyBorder="1" applyAlignment="1" applyProtection="1">
      <alignment horizontal="center" vertical="center"/>
      <protection locked="0"/>
    </xf>
    <xf numFmtId="0" fontId="49" fillId="14" borderId="19" xfId="0" applyFont="1" applyFill="1" applyBorder="1" applyAlignment="1" applyProtection="1">
      <alignment horizontal="center" vertical="center"/>
      <protection locked="0"/>
    </xf>
    <xf numFmtId="0" fontId="4" fillId="14" borderId="7" xfId="0" applyFont="1" applyFill="1" applyBorder="1" applyAlignment="1" applyProtection="1">
      <alignment horizontal="center"/>
      <protection locked="0"/>
    </xf>
    <xf numFmtId="0" fontId="49" fillId="14" borderId="7" xfId="0" applyFont="1" applyFill="1" applyBorder="1" applyAlignment="1" applyProtection="1">
      <alignment horizontal="center" vertical="center"/>
      <protection locked="0"/>
    </xf>
    <xf numFmtId="0" fontId="21" fillId="3" borderId="3" xfId="0" applyFont="1" applyFill="1" applyBorder="1" applyAlignment="1">
      <alignment horizontal="center" vertical="center" wrapText="1"/>
    </xf>
    <xf numFmtId="0" fontId="30" fillId="13" borderId="24" xfId="0" applyFont="1" applyFill="1" applyBorder="1" applyAlignment="1" applyProtection="1">
      <alignment horizontal="center" vertical="center"/>
      <protection locked="0"/>
    </xf>
    <xf numFmtId="0" fontId="50" fillId="2" borderId="0" xfId="0" applyFont="1" applyFill="1" applyAlignment="1" applyProtection="1">
      <alignment vertical="center"/>
    </xf>
    <xf numFmtId="49" fontId="50" fillId="2" borderId="0" xfId="0" applyNumberFormat="1" applyFont="1" applyFill="1" applyAlignment="1" applyProtection="1">
      <alignment vertical="center"/>
    </xf>
    <xf numFmtId="0" fontId="51" fillId="13" borderId="24" xfId="0" applyFont="1" applyFill="1" applyBorder="1" applyAlignment="1" applyProtection="1">
      <alignment horizontal="center" vertical="center"/>
      <protection locked="0"/>
    </xf>
    <xf numFmtId="0" fontId="51" fillId="13" borderId="19" xfId="0" applyFont="1" applyFill="1" applyBorder="1" applyAlignment="1" applyProtection="1">
      <alignment horizontal="center" vertical="center"/>
      <protection locked="0"/>
    </xf>
    <xf numFmtId="0" fontId="52" fillId="2" borderId="0" xfId="0" applyFont="1" applyFill="1" applyAlignment="1" applyProtection="1">
      <alignment vertical="center"/>
    </xf>
    <xf numFmtId="0" fontId="53" fillId="0" borderId="0" xfId="0" applyFont="1" applyAlignment="1">
      <alignment vertical="center"/>
    </xf>
    <xf numFmtId="0" fontId="4" fillId="2" borderId="12" xfId="0" applyFont="1" applyFill="1" applyBorder="1" applyAlignment="1" applyProtection="1">
      <alignment horizontal="right" vertical="center" wrapText="1"/>
    </xf>
    <xf numFmtId="49" fontId="4" fillId="14" borderId="7" xfId="0" applyNumberFormat="1" applyFont="1" applyFill="1" applyBorder="1" applyAlignment="1" applyProtection="1">
      <alignment horizontal="center" wrapText="1"/>
      <protection locked="0"/>
    </xf>
    <xf numFmtId="1" fontId="28" fillId="9" borderId="38" xfId="0" applyNumberFormat="1" applyFont="1" applyFill="1" applyBorder="1" applyAlignment="1" applyProtection="1">
      <alignment horizontal="center" vertical="center"/>
      <protection locked="0"/>
    </xf>
    <xf numFmtId="0" fontId="4" fillId="6" borderId="37" xfId="0" applyFont="1" applyFill="1" applyBorder="1" applyAlignment="1" applyProtection="1">
      <alignment vertical="center" wrapText="1"/>
    </xf>
    <xf numFmtId="0" fontId="8" fillId="17" borderId="41" xfId="0" applyFont="1" applyFill="1" applyBorder="1" applyAlignment="1" applyProtection="1">
      <alignment vertical="center"/>
    </xf>
    <xf numFmtId="0" fontId="8" fillId="17" borderId="42" xfId="0" applyFont="1" applyFill="1" applyBorder="1" applyAlignment="1" applyProtection="1">
      <alignment vertical="center"/>
    </xf>
    <xf numFmtId="0" fontId="6" fillId="18" borderId="7" xfId="0" applyFont="1" applyFill="1" applyBorder="1" applyAlignment="1" applyProtection="1">
      <alignment vertical="center"/>
    </xf>
    <xf numFmtId="0" fontId="54" fillId="2" borderId="0" xfId="0" applyFont="1" applyFill="1" applyBorder="1" applyAlignment="1" applyProtection="1">
      <alignment vertical="center"/>
    </xf>
    <xf numFmtId="0" fontId="54" fillId="2" borderId="0" xfId="0" applyFont="1" applyFill="1" applyBorder="1" applyAlignment="1" applyProtection="1">
      <alignment vertical="center" wrapText="1"/>
    </xf>
    <xf numFmtId="0" fontId="55" fillId="2" borderId="0" xfId="0" applyFont="1" applyFill="1" applyBorder="1" applyAlignment="1" applyProtection="1">
      <alignment horizontal="right" vertical="center"/>
    </xf>
    <xf numFmtId="0" fontId="29" fillId="14" borderId="7" xfId="0" applyFont="1" applyFill="1" applyBorder="1" applyAlignment="1" applyProtection="1">
      <alignment horizontal="center" vertical="center"/>
      <protection locked="0"/>
    </xf>
    <xf numFmtId="0" fontId="29" fillId="14" borderId="19" xfId="0" applyFont="1" applyFill="1" applyBorder="1" applyAlignment="1" applyProtection="1">
      <alignment horizontal="center" vertical="center"/>
      <protection locked="0"/>
    </xf>
    <xf numFmtId="1" fontId="29" fillId="14" borderId="7" xfId="0" applyNumberFormat="1" applyFont="1" applyFill="1" applyBorder="1" applyAlignment="1" applyProtection="1">
      <alignment horizontal="center"/>
      <protection locked="0"/>
    </xf>
    <xf numFmtId="2" fontId="28" fillId="9" borderId="39" xfId="0" applyNumberFormat="1" applyFont="1" applyFill="1" applyBorder="1" applyAlignment="1" applyProtection="1">
      <alignment horizontal="center" vertical="center"/>
      <protection locked="0"/>
    </xf>
    <xf numFmtId="0" fontId="56" fillId="13" borderId="7" xfId="0" applyFont="1" applyFill="1" applyBorder="1" applyAlignment="1" applyProtection="1">
      <alignment horizontal="center" vertical="center"/>
      <protection locked="0"/>
    </xf>
    <xf numFmtId="2" fontId="56" fillId="13" borderId="19" xfId="0" applyNumberFormat="1" applyFont="1" applyFill="1" applyBorder="1" applyAlignment="1" applyProtection="1">
      <alignment horizontal="center" vertical="center"/>
      <protection locked="0"/>
    </xf>
    <xf numFmtId="0" fontId="1" fillId="16" borderId="7" xfId="0" applyFont="1" applyFill="1" applyBorder="1" applyAlignment="1" applyProtection="1">
      <alignment horizontal="center"/>
    </xf>
    <xf numFmtId="0" fontId="55" fillId="2" borderId="0" xfId="0" applyFont="1" applyFill="1" applyBorder="1" applyAlignment="1" applyProtection="1">
      <alignment horizontal="right" vertical="center"/>
    </xf>
    <xf numFmtId="1" fontId="57" fillId="14" borderId="7" xfId="0" applyNumberFormat="1" applyFont="1" applyFill="1" applyBorder="1" applyAlignment="1" applyProtection="1">
      <alignment horizontal="center"/>
      <protection locked="0"/>
    </xf>
    <xf numFmtId="0" fontId="10" fillId="2" borderId="32" xfId="0" applyFont="1" applyFill="1" applyBorder="1" applyAlignment="1" applyProtection="1">
      <alignment horizontal="right" vertical="center" wrapText="1"/>
    </xf>
    <xf numFmtId="1" fontId="29" fillId="8" borderId="36" xfId="0" applyNumberFormat="1" applyFont="1" applyFill="1" applyBorder="1" applyAlignment="1" applyProtection="1">
      <alignment horizontal="center"/>
      <protection locked="0"/>
    </xf>
    <xf numFmtId="0" fontId="10" fillId="2" borderId="60" xfId="0" applyFont="1" applyFill="1" applyBorder="1" applyAlignment="1" applyProtection="1">
      <alignment horizontal="right" vertical="center" wrapText="1"/>
    </xf>
    <xf numFmtId="1" fontId="29" fillId="8" borderId="49" xfId="0" applyNumberFormat="1" applyFont="1" applyFill="1" applyBorder="1" applyAlignment="1" applyProtection="1">
      <alignment horizontal="center"/>
      <protection locked="0"/>
    </xf>
    <xf numFmtId="0" fontId="58" fillId="2" borderId="18" xfId="0" applyFont="1" applyFill="1" applyBorder="1" applyAlignment="1" applyProtection="1">
      <alignment horizontal="right" vertical="center"/>
    </xf>
    <xf numFmtId="0" fontId="58" fillId="3" borderId="3" xfId="0" applyFont="1" applyFill="1" applyBorder="1" applyAlignment="1" applyProtection="1">
      <alignment horizontal="center" vertical="center"/>
    </xf>
    <xf numFmtId="0" fontId="4" fillId="14" borderId="36" xfId="0" applyFont="1" applyFill="1" applyBorder="1" applyAlignment="1" applyProtection="1">
      <alignment horizontal="center"/>
      <protection locked="0"/>
    </xf>
    <xf numFmtId="0" fontId="4" fillId="14" borderId="61" xfId="0" applyFont="1" applyFill="1" applyBorder="1" applyAlignment="1" applyProtection="1">
      <alignment horizontal="center"/>
      <protection locked="0"/>
    </xf>
    <xf numFmtId="1" fontId="30" fillId="19" borderId="7" xfId="0" applyNumberFormat="1" applyFont="1" applyFill="1" applyBorder="1" applyAlignment="1" applyProtection="1">
      <alignment horizontal="center" vertical="center"/>
    </xf>
    <xf numFmtId="1" fontId="30" fillId="19" borderId="19" xfId="0" applyNumberFormat="1" applyFont="1" applyFill="1" applyBorder="1" applyAlignment="1" applyProtection="1">
      <alignment horizontal="center" vertical="center"/>
    </xf>
    <xf numFmtId="1" fontId="7" fillId="2" borderId="7" xfId="0" applyNumberFormat="1" applyFont="1" applyFill="1" applyBorder="1" applyAlignment="1" applyProtection="1">
      <alignment horizontal="center" vertical="center" wrapText="1"/>
    </xf>
    <xf numFmtId="0" fontId="58" fillId="2" borderId="12" xfId="0" applyFont="1" applyFill="1" applyBorder="1" applyAlignment="1" applyProtection="1">
      <alignment horizontal="center" vertical="center" wrapText="1"/>
    </xf>
    <xf numFmtId="0" fontId="58" fillId="3" borderId="3" xfId="0" applyFont="1" applyFill="1" applyBorder="1" applyAlignment="1">
      <alignment horizontal="center" vertical="center"/>
    </xf>
    <xf numFmtId="0" fontId="58" fillId="3" borderId="3" xfId="0" applyFont="1" applyFill="1" applyBorder="1" applyAlignment="1">
      <alignment horizontal="center" vertical="center" wrapText="1"/>
    </xf>
    <xf numFmtId="0" fontId="58" fillId="3" borderId="7" xfId="0" applyFont="1" applyFill="1" applyBorder="1" applyAlignment="1">
      <alignment horizontal="center" vertical="center"/>
    </xf>
    <xf numFmtId="1" fontId="27" fillId="3" borderId="24" xfId="0" applyNumberFormat="1" applyFont="1" applyFill="1" applyBorder="1" applyAlignment="1" applyProtection="1">
      <alignment horizontal="center" vertical="top"/>
    </xf>
    <xf numFmtId="1" fontId="30" fillId="14" borderId="24" xfId="0" applyNumberFormat="1" applyFont="1" applyFill="1" applyBorder="1" applyAlignment="1" applyProtection="1">
      <alignment horizontal="center" vertical="top"/>
      <protection locked="0"/>
    </xf>
    <xf numFmtId="0" fontId="6" fillId="3" borderId="52" xfId="0" applyFont="1" applyFill="1" applyBorder="1" applyAlignment="1"/>
    <xf numFmtId="0" fontId="7" fillId="2" borderId="3" xfId="0" applyFont="1" applyFill="1" applyBorder="1" applyAlignment="1" applyProtection="1">
      <alignment horizontal="center" vertical="center" wrapText="1"/>
    </xf>
    <xf numFmtId="0" fontId="6" fillId="14" borderId="3" xfId="0" applyFont="1" applyFill="1" applyBorder="1" applyAlignment="1" applyProtection="1">
      <alignment horizontal="center"/>
      <protection locked="0"/>
    </xf>
    <xf numFmtId="0" fontId="6" fillId="3" borderId="3" xfId="0" applyFont="1" applyFill="1" applyBorder="1" applyAlignment="1">
      <alignment horizontal="left"/>
    </xf>
    <xf numFmtId="0" fontId="58" fillId="2" borderId="12" xfId="0" applyFont="1" applyFill="1" applyBorder="1" applyAlignment="1" applyProtection="1">
      <alignment horizontal="right" vertical="center"/>
    </xf>
    <xf numFmtId="0" fontId="30" fillId="4" borderId="36" xfId="0" applyFont="1" applyFill="1" applyBorder="1" applyAlignment="1" applyProtection="1">
      <alignment horizontal="center" vertical="center"/>
      <protection locked="0"/>
    </xf>
    <xf numFmtId="0" fontId="46" fillId="10" borderId="60" xfId="0" applyFont="1" applyFill="1" applyBorder="1" applyAlignment="1" applyProtection="1">
      <alignment vertical="center" wrapText="1"/>
    </xf>
    <xf numFmtId="0" fontId="46" fillId="13" borderId="49" xfId="0" applyFont="1" applyFill="1" applyBorder="1" applyAlignment="1" applyProtection="1">
      <alignment horizontal="center" vertical="center"/>
      <protection locked="0"/>
    </xf>
    <xf numFmtId="0" fontId="46" fillId="10" borderId="12" xfId="0" applyFont="1" applyFill="1" applyBorder="1" applyAlignment="1" applyProtection="1">
      <alignment vertical="center" wrapText="1"/>
    </xf>
    <xf numFmtId="0" fontId="46" fillId="13" borderId="7" xfId="0" applyFont="1" applyFill="1" applyBorder="1" applyAlignment="1" applyProtection="1">
      <alignment horizontal="center" vertical="center"/>
      <protection locked="0"/>
    </xf>
    <xf numFmtId="1" fontId="46" fillId="9" borderId="19" xfId="0" applyNumberFormat="1" applyFont="1" applyFill="1" applyBorder="1" applyAlignment="1" applyProtection="1">
      <alignment horizontal="center" vertical="center"/>
      <protection locked="0"/>
    </xf>
    <xf numFmtId="1" fontId="30" fillId="19" borderId="3" xfId="0" applyNumberFormat="1" applyFont="1" applyFill="1" applyBorder="1" applyAlignment="1" applyProtection="1">
      <alignment horizontal="center" vertical="center"/>
    </xf>
    <xf numFmtId="0" fontId="10" fillId="3" borderId="0" xfId="0" applyFont="1" applyFill="1" applyBorder="1" applyAlignment="1" applyProtection="1">
      <alignment horizontal="center"/>
    </xf>
    <xf numFmtId="0" fontId="10" fillId="3" borderId="62" xfId="0" applyFont="1" applyFill="1" applyBorder="1" applyAlignment="1" applyProtection="1">
      <alignment horizontal="center"/>
    </xf>
    <xf numFmtId="0" fontId="30" fillId="14" borderId="40" xfId="0" applyFont="1" applyFill="1" applyBorder="1" applyAlignment="1" applyProtection="1">
      <alignment horizontal="center"/>
      <protection locked="0"/>
    </xf>
    <xf numFmtId="0" fontId="7" fillId="11" borderId="55" xfId="0" applyFont="1" applyFill="1" applyBorder="1" applyAlignment="1" applyProtection="1">
      <alignment horizontal="center"/>
    </xf>
    <xf numFmtId="0" fontId="66" fillId="23" borderId="16" xfId="0" applyFont="1" applyFill="1" applyBorder="1" applyAlignment="1">
      <alignment horizontal="left" vertical="top" wrapText="1"/>
    </xf>
    <xf numFmtId="0" fontId="66" fillId="23" borderId="0" xfId="0" applyFont="1" applyFill="1" applyAlignment="1">
      <alignment horizontal="left" vertical="top" wrapText="1"/>
    </xf>
    <xf numFmtId="0" fontId="67" fillId="24" borderId="16" xfId="0" applyFont="1" applyFill="1" applyBorder="1" applyAlignment="1">
      <alignment horizontal="center" vertical="center" wrapText="1"/>
    </xf>
    <xf numFmtId="0" fontId="67" fillId="24" borderId="0" xfId="0" applyFont="1" applyFill="1" applyBorder="1" applyAlignment="1">
      <alignment horizontal="center" vertical="center" wrapText="1"/>
    </xf>
    <xf numFmtId="0" fontId="18" fillId="0" borderId="20" xfId="0" applyFont="1" applyFill="1" applyBorder="1" applyAlignment="1">
      <alignment horizontal="left" vertical="top" wrapText="1"/>
    </xf>
    <xf numFmtId="0" fontId="18" fillId="0" borderId="10" xfId="0" applyFont="1" applyFill="1" applyBorder="1" applyAlignment="1">
      <alignment horizontal="left" vertical="top" wrapText="1"/>
    </xf>
    <xf numFmtId="0" fontId="18" fillId="0" borderId="0" xfId="0" applyFont="1" applyFill="1" applyBorder="1" applyAlignment="1">
      <alignment horizontal="left" vertical="top" wrapText="1"/>
    </xf>
    <xf numFmtId="0" fontId="18" fillId="0" borderId="11" xfId="0" applyFont="1" applyFill="1" applyBorder="1" applyAlignment="1">
      <alignment horizontal="left" vertical="top" wrapText="1"/>
    </xf>
    <xf numFmtId="0" fontId="68" fillId="24" borderId="16" xfId="0" applyFont="1" applyFill="1" applyBorder="1" applyAlignment="1">
      <alignment horizontal="center" vertical="center" wrapText="1"/>
    </xf>
    <xf numFmtId="0" fontId="68" fillId="24" borderId="0" xfId="0" applyFont="1" applyFill="1" applyBorder="1" applyAlignment="1">
      <alignment horizontal="center" vertical="center" wrapText="1"/>
    </xf>
    <xf numFmtId="0" fontId="55" fillId="2" borderId="0" xfId="0" applyFont="1" applyFill="1" applyBorder="1" applyAlignment="1" applyProtection="1">
      <alignment horizontal="right" vertical="center"/>
    </xf>
    <xf numFmtId="0" fontId="0" fillId="0" borderId="0" xfId="0" applyBorder="1" applyAlignment="1">
      <alignment horizontal="right" vertical="center"/>
    </xf>
    <xf numFmtId="0" fontId="4" fillId="6" borderId="15" xfId="0" applyFont="1" applyFill="1" applyBorder="1" applyAlignment="1" applyProtection="1">
      <alignment vertical="center" wrapText="1"/>
    </xf>
    <xf numFmtId="0" fontId="0" fillId="0" borderId="20" xfId="0" applyBorder="1" applyAlignment="1">
      <alignment vertical="center"/>
    </xf>
    <xf numFmtId="0" fontId="0" fillId="0" borderId="10" xfId="0" applyBorder="1" applyAlignment="1">
      <alignment vertical="center"/>
    </xf>
    <xf numFmtId="0" fontId="6" fillId="2" borderId="12" xfId="0" applyFont="1" applyFill="1" applyBorder="1" applyAlignment="1" applyProtection="1">
      <alignment horizontal="center" vertical="center"/>
    </xf>
    <xf numFmtId="0" fontId="0" fillId="0" borderId="12" xfId="0" applyBorder="1" applyAlignment="1">
      <alignment horizontal="center" vertical="center"/>
    </xf>
    <xf numFmtId="0" fontId="6" fillId="2" borderId="38" xfId="0" applyFont="1" applyFill="1" applyBorder="1" applyAlignment="1" applyProtection="1">
      <alignment horizontal="center" vertical="center" wrapText="1"/>
    </xf>
    <xf numFmtId="0" fontId="0" fillId="0" borderId="63" xfId="0" applyBorder="1" applyAlignment="1">
      <alignment horizontal="center" vertical="center" wrapText="1"/>
    </xf>
    <xf numFmtId="0" fontId="0" fillId="0" borderId="58" xfId="0" applyBorder="1" applyAlignment="1">
      <alignment horizontal="center" vertical="center" wrapText="1"/>
    </xf>
    <xf numFmtId="0" fontId="15" fillId="2" borderId="98" xfId="0" applyFont="1" applyFill="1" applyBorder="1" applyAlignment="1">
      <alignment vertical="center"/>
    </xf>
    <xf numFmtId="0" fontId="15" fillId="2" borderId="99" xfId="0" applyFont="1" applyFill="1" applyBorder="1" applyAlignment="1">
      <alignment vertical="center"/>
    </xf>
    <xf numFmtId="0" fontId="15" fillId="2" borderId="100" xfId="0" applyFont="1" applyFill="1" applyBorder="1" applyAlignment="1">
      <alignment vertical="center"/>
    </xf>
    <xf numFmtId="0" fontId="6" fillId="3" borderId="3" xfId="0" applyFont="1" applyFill="1" applyBorder="1" applyAlignment="1">
      <alignment horizontal="center"/>
    </xf>
    <xf numFmtId="0" fontId="6" fillId="0" borderId="3" xfId="0" applyFont="1" applyBorder="1" applyAlignment="1">
      <alignment horizontal="center"/>
    </xf>
    <xf numFmtId="0" fontId="6" fillId="3" borderId="3" xfId="0" applyFont="1" applyFill="1" applyBorder="1" applyAlignment="1" applyProtection="1">
      <alignment horizontal="center" vertical="center"/>
    </xf>
    <xf numFmtId="0" fontId="0" fillId="0" borderId="3" xfId="0" applyBorder="1" applyAlignment="1">
      <alignment horizontal="center" vertical="center"/>
    </xf>
    <xf numFmtId="0" fontId="6" fillId="0" borderId="3" xfId="0" applyFont="1" applyBorder="1" applyAlignment="1">
      <alignment horizontal="center" vertical="center"/>
    </xf>
    <xf numFmtId="0" fontId="61" fillId="2" borderId="3" xfId="0" applyFont="1" applyFill="1" applyBorder="1" applyAlignment="1" applyProtection="1">
      <alignment horizontal="center" vertical="center" wrapText="1"/>
    </xf>
    <xf numFmtId="0" fontId="62" fillId="0" borderId="3" xfId="0" applyFont="1" applyBorder="1" applyAlignment="1">
      <alignment horizontal="center" vertical="center" wrapText="1"/>
    </xf>
    <xf numFmtId="0" fontId="6" fillId="3" borderId="33" xfId="0" applyFont="1" applyFill="1" applyBorder="1" applyAlignment="1" applyProtection="1">
      <alignment horizontal="center" vertical="center"/>
    </xf>
    <xf numFmtId="0" fontId="6" fillId="3" borderId="84" xfId="0" applyFont="1" applyFill="1" applyBorder="1" applyAlignment="1" applyProtection="1">
      <alignment horizontal="center" vertical="center"/>
    </xf>
    <xf numFmtId="0" fontId="6" fillId="3" borderId="67" xfId="0" applyFont="1" applyFill="1" applyBorder="1" applyAlignment="1" applyProtection="1">
      <alignment horizontal="center" vertical="center"/>
    </xf>
    <xf numFmtId="0" fontId="6" fillId="2" borderId="69" xfId="0" applyFont="1" applyFill="1" applyBorder="1" applyAlignment="1" applyProtection="1">
      <alignment horizontal="center" vertical="center" wrapText="1"/>
    </xf>
    <xf numFmtId="0" fontId="0" fillId="0" borderId="69" xfId="0" applyBorder="1" applyAlignment="1">
      <alignment horizontal="center" vertical="center" wrapText="1"/>
    </xf>
    <xf numFmtId="0" fontId="0" fillId="0" borderId="83" xfId="0" applyBorder="1" applyAlignment="1">
      <alignment horizontal="center" vertical="center" wrapText="1"/>
    </xf>
    <xf numFmtId="0" fontId="4" fillId="2" borderId="15" xfId="0" applyFont="1" applyFill="1" applyBorder="1" applyAlignment="1" applyProtection="1">
      <alignment vertical="center" wrapText="1"/>
    </xf>
    <xf numFmtId="0" fontId="0" fillId="0" borderId="10" xfId="0" applyBorder="1" applyAlignment="1"/>
    <xf numFmtId="0" fontId="6" fillId="2" borderId="72" xfId="0" applyFont="1" applyFill="1" applyBorder="1" applyAlignment="1" applyProtection="1">
      <alignment horizontal="right" vertical="center"/>
    </xf>
    <xf numFmtId="0" fontId="6" fillId="0" borderId="67" xfId="0" applyFont="1" applyBorder="1" applyAlignment="1" applyProtection="1">
      <alignment horizontal="right" vertical="center"/>
    </xf>
    <xf numFmtId="0" fontId="4" fillId="2" borderId="64" xfId="0" applyFont="1" applyFill="1" applyBorder="1" applyAlignment="1" applyProtection="1">
      <alignment vertical="center" wrapText="1"/>
    </xf>
    <xf numFmtId="0" fontId="1" fillId="0" borderId="80" xfId="0" applyFont="1" applyBorder="1" applyAlignment="1">
      <alignment vertical="center" wrapText="1"/>
    </xf>
    <xf numFmtId="0" fontId="4" fillId="2" borderId="18" xfId="0" applyFont="1" applyFill="1" applyBorder="1" applyAlignment="1" applyProtection="1">
      <alignment vertical="center"/>
    </xf>
    <xf numFmtId="0" fontId="1" fillId="0" borderId="24" xfId="0" applyFont="1" applyBorder="1" applyAlignment="1">
      <alignment vertical="center"/>
    </xf>
    <xf numFmtId="0" fontId="6" fillId="3" borderId="38" xfId="0" applyFont="1" applyFill="1" applyBorder="1" applyAlignment="1" applyProtection="1">
      <alignment horizontal="center" vertical="center"/>
    </xf>
    <xf numFmtId="0" fontId="6" fillId="0" borderId="63" xfId="0" applyFont="1" applyBorder="1" applyAlignment="1">
      <alignment horizontal="center" vertical="center"/>
    </xf>
    <xf numFmtId="0" fontId="6" fillId="0" borderId="52" xfId="0" applyFont="1" applyBorder="1" applyAlignment="1">
      <alignment horizontal="center" vertical="center"/>
    </xf>
    <xf numFmtId="49" fontId="24" fillId="5" borderId="0" xfId="0" applyNumberFormat="1" applyFont="1" applyFill="1" applyBorder="1" applyAlignment="1" applyProtection="1">
      <alignment horizontal="center" vertical="center"/>
    </xf>
    <xf numFmtId="0" fontId="25" fillId="3" borderId="0" xfId="0" applyFont="1" applyFill="1" applyBorder="1" applyAlignment="1" applyProtection="1">
      <alignment vertical="center"/>
    </xf>
    <xf numFmtId="0" fontId="10" fillId="2" borderId="8" xfId="0" applyFont="1" applyFill="1" applyBorder="1" applyAlignment="1" applyProtection="1">
      <alignment horizontal="right" vertical="center"/>
    </xf>
    <xf numFmtId="0" fontId="0" fillId="0" borderId="52" xfId="0" applyBorder="1" applyAlignment="1">
      <alignment horizontal="right" vertical="center"/>
    </xf>
    <xf numFmtId="0" fontId="2" fillId="2" borderId="16" xfId="0" applyFont="1" applyFill="1" applyBorder="1" applyAlignment="1" applyProtection="1">
      <alignment vertical="center" wrapText="1"/>
    </xf>
    <xf numFmtId="0" fontId="0" fillId="0" borderId="0" xfId="0" applyBorder="1" applyAlignment="1">
      <alignment vertical="center"/>
    </xf>
    <xf numFmtId="0" fontId="0" fillId="0" borderId="11" xfId="0" applyBorder="1" applyAlignment="1">
      <alignment vertical="center"/>
    </xf>
    <xf numFmtId="0" fontId="4" fillId="6" borderId="16" xfId="0" applyFont="1" applyFill="1" applyBorder="1" applyAlignment="1" applyProtection="1">
      <alignment wrapText="1"/>
    </xf>
    <xf numFmtId="0" fontId="0" fillId="0" borderId="0" xfId="0" applyBorder="1" applyAlignment="1"/>
    <xf numFmtId="0" fontId="0" fillId="0" borderId="11" xfId="0" applyBorder="1" applyAlignment="1"/>
    <xf numFmtId="0" fontId="46" fillId="2" borderId="77" xfId="0" applyFont="1" applyFill="1" applyBorder="1" applyAlignment="1" applyProtection="1">
      <alignment horizontal="center" vertical="center" wrapText="1"/>
    </xf>
    <xf numFmtId="0" fontId="48" fillId="0" borderId="92" xfId="0" applyFont="1" applyBorder="1" applyAlignment="1">
      <alignment horizontal="center" vertical="center" wrapText="1"/>
    </xf>
    <xf numFmtId="0" fontId="46" fillId="2" borderId="76" xfId="0" applyFont="1" applyFill="1" applyBorder="1" applyAlignment="1" applyProtection="1">
      <alignment horizontal="center" vertical="center" wrapText="1"/>
    </xf>
    <xf numFmtId="0" fontId="46" fillId="2" borderId="67" xfId="0" applyFont="1" applyFill="1" applyBorder="1" applyAlignment="1" applyProtection="1">
      <alignment horizontal="center" vertical="center" wrapText="1"/>
    </xf>
    <xf numFmtId="0" fontId="39" fillId="11" borderId="95" xfId="0" applyFont="1" applyFill="1" applyBorder="1" applyAlignment="1">
      <alignment horizontal="center" vertical="center" wrapText="1"/>
    </xf>
    <xf numFmtId="0" fontId="0" fillId="11" borderId="65" xfId="0" applyFill="1" applyBorder="1" applyAlignment="1">
      <alignment vertical="center"/>
    </xf>
    <xf numFmtId="0" fontId="0" fillId="11" borderId="80" xfId="0" applyFill="1" applyBorder="1" applyAlignment="1">
      <alignment vertical="center"/>
    </xf>
    <xf numFmtId="0" fontId="42" fillId="3" borderId="95" xfId="0" applyFont="1" applyFill="1" applyBorder="1" applyAlignment="1">
      <alignment horizontal="center" vertical="top" wrapText="1"/>
    </xf>
    <xf numFmtId="0" fontId="43" fillId="0" borderId="65" xfId="0" applyFont="1" applyBorder="1" applyAlignment="1">
      <alignment horizontal="center" vertical="top" wrapText="1"/>
    </xf>
    <xf numFmtId="0" fontId="0" fillId="0" borderId="80" xfId="0" applyBorder="1" applyAlignment="1">
      <alignment horizontal="center" wrapText="1"/>
    </xf>
    <xf numFmtId="0" fontId="30" fillId="2" borderId="76" xfId="0" applyFont="1" applyFill="1" applyBorder="1" applyAlignment="1" applyProtection="1">
      <alignment horizontal="center" vertical="center" wrapText="1"/>
    </xf>
    <xf numFmtId="0" fontId="30" fillId="2" borderId="67" xfId="0" applyFont="1" applyFill="1" applyBorder="1" applyAlignment="1" applyProtection="1">
      <alignment horizontal="center" vertical="center" wrapText="1"/>
    </xf>
    <xf numFmtId="0" fontId="0" fillId="0" borderId="52" xfId="0" applyBorder="1" applyAlignment="1">
      <alignment vertical="center"/>
    </xf>
    <xf numFmtId="0" fontId="6" fillId="2" borderId="96" xfId="0" applyFont="1" applyFill="1" applyBorder="1" applyAlignment="1" applyProtection="1">
      <alignment horizontal="center" vertical="center" wrapText="1"/>
    </xf>
    <xf numFmtId="0" fontId="6" fillId="2" borderId="97" xfId="0" applyFont="1" applyFill="1" applyBorder="1" applyAlignment="1" applyProtection="1">
      <alignment horizontal="center" vertical="center" wrapText="1"/>
    </xf>
    <xf numFmtId="0" fontId="0" fillId="0" borderId="97" xfId="0" applyBorder="1" applyAlignment="1">
      <alignment horizontal="center" vertical="center" wrapText="1"/>
    </xf>
    <xf numFmtId="0" fontId="0" fillId="0" borderId="53" xfId="0" applyBorder="1" applyAlignment="1">
      <alignment horizontal="center" vertical="center" wrapText="1"/>
    </xf>
    <xf numFmtId="0" fontId="6" fillId="2" borderId="33" xfId="0" applyFont="1" applyFill="1" applyBorder="1" applyAlignment="1" applyProtection="1">
      <alignment horizontal="center" vertical="center" wrapText="1"/>
    </xf>
    <xf numFmtId="0" fontId="0" fillId="0" borderId="67" xfId="0" applyBorder="1" applyAlignment="1">
      <alignment horizontal="center" vertical="center" wrapText="1"/>
    </xf>
    <xf numFmtId="0" fontId="4" fillId="2" borderId="64" xfId="0" applyFont="1" applyFill="1" applyBorder="1" applyAlignment="1" applyProtection="1">
      <alignment horizontal="left" vertical="center" wrapText="1"/>
    </xf>
    <xf numFmtId="0" fontId="6" fillId="0" borderId="65" xfId="0" applyFont="1" applyBorder="1" applyAlignment="1"/>
    <xf numFmtId="0" fontId="6" fillId="0" borderId="80" xfId="0" applyFont="1" applyBorder="1" applyAlignment="1"/>
    <xf numFmtId="0" fontId="6" fillId="2" borderId="12" xfId="0" applyFont="1" applyFill="1" applyBorder="1" applyAlignment="1" applyProtection="1">
      <alignment horizontal="left" vertical="center" wrapText="1"/>
    </xf>
    <xf numFmtId="0" fontId="0" fillId="0" borderId="3" xfId="0" applyBorder="1"/>
    <xf numFmtId="0" fontId="6" fillId="3" borderId="38" xfId="0" applyFont="1" applyFill="1" applyBorder="1" applyAlignment="1">
      <alignment horizontal="center"/>
    </xf>
    <xf numFmtId="0" fontId="6" fillId="3" borderId="52" xfId="0" applyFont="1" applyFill="1" applyBorder="1" applyAlignment="1">
      <alignment horizontal="center"/>
    </xf>
    <xf numFmtId="0" fontId="4" fillId="10" borderId="64" xfId="0" applyFont="1" applyFill="1" applyBorder="1" applyAlignment="1" applyProtection="1">
      <alignment horizontal="left" vertical="center" wrapText="1"/>
    </xf>
    <xf numFmtId="0" fontId="0" fillId="21" borderId="65" xfId="0" applyFill="1" applyBorder="1" applyAlignment="1"/>
    <xf numFmtId="0" fontId="0" fillId="21" borderId="66" xfId="0" applyFill="1" applyBorder="1" applyAlignment="1"/>
    <xf numFmtId="0" fontId="6" fillId="2" borderId="32" xfId="0" applyFont="1" applyFill="1" applyBorder="1" applyAlignment="1" applyProtection="1">
      <alignment horizontal="left" vertical="center" wrapText="1"/>
    </xf>
    <xf numFmtId="0" fontId="0" fillId="0" borderId="72" xfId="0" applyBorder="1" applyAlignment="1">
      <alignment horizontal="left" vertical="center" wrapText="1"/>
    </xf>
    <xf numFmtId="0" fontId="30" fillId="2" borderId="57" xfId="0" applyFont="1" applyFill="1" applyBorder="1" applyAlignment="1" applyProtection="1">
      <alignment horizontal="center" vertical="center" wrapText="1"/>
    </xf>
    <xf numFmtId="0" fontId="39" fillId="0" borderId="3" xfId="0" applyFont="1" applyBorder="1" applyAlignment="1">
      <alignment horizontal="center" vertical="center" wrapText="1"/>
    </xf>
    <xf numFmtId="0" fontId="63" fillId="2" borderId="36" xfId="0" applyFont="1" applyFill="1" applyBorder="1" applyAlignment="1" applyProtection="1">
      <alignment horizontal="center" vertical="center" wrapText="1"/>
    </xf>
    <xf numFmtId="0" fontId="64" fillId="0" borderId="91" xfId="0" applyFont="1" applyBorder="1" applyAlignment="1">
      <alignment horizontal="center" vertical="center" wrapText="1"/>
    </xf>
    <xf numFmtId="0" fontId="64" fillId="0" borderId="92" xfId="0" applyFont="1" applyBorder="1" applyAlignment="1">
      <alignment horizontal="center" vertical="center" wrapText="1"/>
    </xf>
    <xf numFmtId="0" fontId="6" fillId="2" borderId="8" xfId="0" applyFont="1" applyFill="1" applyBorder="1" applyAlignment="1" applyProtection="1">
      <alignment horizontal="left" vertical="center" wrapText="1"/>
    </xf>
    <xf numFmtId="0" fontId="6" fillId="0" borderId="63" xfId="0" applyFont="1" applyBorder="1" applyAlignment="1">
      <alignment horizontal="left"/>
    </xf>
    <xf numFmtId="0" fontId="6" fillId="0" borderId="52" xfId="0" applyFont="1" applyBorder="1" applyAlignment="1">
      <alignment horizontal="left"/>
    </xf>
    <xf numFmtId="0" fontId="6" fillId="2" borderId="8" xfId="0" applyFont="1" applyFill="1" applyBorder="1" applyAlignment="1" applyProtection="1">
      <alignment horizontal="right" vertical="center" wrapText="1"/>
    </xf>
    <xf numFmtId="0" fontId="0" fillId="0" borderId="63" xfId="0" applyBorder="1" applyAlignment="1">
      <alignment horizontal="right"/>
    </xf>
    <xf numFmtId="0" fontId="0" fillId="0" borderId="52" xfId="0" applyBorder="1" applyAlignment="1">
      <alignment horizontal="right"/>
    </xf>
    <xf numFmtId="0" fontId="6" fillId="3" borderId="58" xfId="0" applyFont="1" applyFill="1" applyBorder="1" applyAlignment="1">
      <alignment horizontal="center"/>
    </xf>
    <xf numFmtId="0" fontId="0" fillId="0" borderId="67" xfId="0" applyFont="1" applyBorder="1" applyAlignment="1">
      <alignment horizontal="center" vertical="center" wrapText="1"/>
    </xf>
    <xf numFmtId="0" fontId="58" fillId="2" borderId="8" xfId="0" applyFont="1" applyFill="1" applyBorder="1" applyAlignment="1" applyProtection="1">
      <alignment horizontal="left" vertical="center" wrapText="1"/>
    </xf>
    <xf numFmtId="0" fontId="65" fillId="0" borderId="63" xfId="0" applyFont="1" applyBorder="1" applyAlignment="1">
      <alignment wrapText="1"/>
    </xf>
    <xf numFmtId="0" fontId="65" fillId="0" borderId="58" xfId="0" applyFont="1" applyBorder="1" applyAlignment="1">
      <alignment wrapText="1"/>
    </xf>
    <xf numFmtId="0" fontId="6" fillId="3" borderId="32" xfId="0" applyFont="1" applyFill="1" applyBorder="1" applyAlignment="1">
      <alignment wrapText="1"/>
    </xf>
    <xf numFmtId="0" fontId="6" fillId="3" borderId="72" xfId="0" applyFont="1" applyFill="1" applyBorder="1" applyAlignment="1">
      <alignment wrapText="1"/>
    </xf>
    <xf numFmtId="0" fontId="6" fillId="3" borderId="33" xfId="0" applyFont="1" applyFill="1" applyBorder="1" applyAlignment="1">
      <alignment horizontal="center"/>
    </xf>
    <xf numFmtId="0" fontId="6" fillId="3" borderId="67" xfId="0" applyFont="1" applyFill="1" applyBorder="1" applyAlignment="1">
      <alignment horizontal="center"/>
    </xf>
    <xf numFmtId="0" fontId="6" fillId="2" borderId="32" xfId="0" applyFont="1" applyFill="1" applyBorder="1" applyAlignment="1" applyProtection="1">
      <alignment vertical="center" wrapText="1"/>
    </xf>
    <xf numFmtId="0" fontId="6" fillId="0" borderId="72" xfId="0" applyFont="1" applyBorder="1" applyAlignment="1">
      <alignment vertical="center" wrapText="1"/>
    </xf>
    <xf numFmtId="0" fontId="4" fillId="3" borderId="64" xfId="0" applyFont="1" applyFill="1" applyBorder="1" applyAlignment="1">
      <alignment horizontal="left"/>
    </xf>
    <xf numFmtId="0" fontId="6" fillId="0" borderId="65" xfId="0" applyFont="1" applyBorder="1" applyAlignment="1">
      <alignment horizontal="left"/>
    </xf>
    <xf numFmtId="0" fontId="6" fillId="0" borderId="66" xfId="0" applyFont="1" applyBorder="1" applyAlignment="1">
      <alignment horizontal="left"/>
    </xf>
    <xf numFmtId="0" fontId="4" fillId="2" borderId="12" xfId="0" applyFont="1" applyFill="1" applyBorder="1" applyAlignment="1" applyProtection="1">
      <alignment horizontal="left" vertical="center" wrapText="1"/>
    </xf>
    <xf numFmtId="0" fontId="4" fillId="0" borderId="3" xfId="0" applyFont="1" applyBorder="1" applyAlignment="1"/>
    <xf numFmtId="0" fontId="0" fillId="0" borderId="3" xfId="0" applyBorder="1" applyAlignment="1"/>
    <xf numFmtId="0" fontId="0" fillId="0" borderId="7" xfId="0" applyBorder="1" applyAlignment="1"/>
    <xf numFmtId="0" fontId="15" fillId="2" borderId="22" xfId="0" applyFont="1" applyFill="1" applyBorder="1" applyAlignment="1">
      <alignment vertical="center"/>
    </xf>
    <xf numFmtId="0" fontId="15" fillId="2" borderId="93" xfId="0" applyFont="1" applyFill="1" applyBorder="1" applyAlignment="1">
      <alignment vertical="center"/>
    </xf>
    <xf numFmtId="0" fontId="15" fillId="2" borderId="94" xfId="0" applyFont="1" applyFill="1" applyBorder="1" applyAlignment="1">
      <alignment vertical="center"/>
    </xf>
    <xf numFmtId="0" fontId="6" fillId="0" borderId="65" xfId="0" applyFont="1" applyBorder="1" applyAlignment="1" applyProtection="1"/>
    <xf numFmtId="0" fontId="6" fillId="2" borderId="8" xfId="0" applyFont="1" applyFill="1" applyBorder="1" applyAlignment="1" applyProtection="1">
      <alignment horizontal="center" vertical="center" wrapText="1"/>
    </xf>
    <xf numFmtId="0" fontId="6" fillId="0" borderId="63" xfId="0" applyFont="1" applyBorder="1" applyAlignment="1">
      <alignment horizontal="center"/>
    </xf>
    <xf numFmtId="0" fontId="6" fillId="0" borderId="52" xfId="0" applyFont="1" applyBorder="1" applyAlignment="1">
      <alignment horizontal="center"/>
    </xf>
    <xf numFmtId="0" fontId="6" fillId="3" borderId="73" xfId="0" applyFont="1" applyFill="1" applyBorder="1" applyAlignment="1">
      <alignment horizontal="center"/>
    </xf>
    <xf numFmtId="0" fontId="6" fillId="0" borderId="90" xfId="0" applyFont="1" applyBorder="1" applyAlignment="1">
      <alignment horizontal="center"/>
    </xf>
    <xf numFmtId="0" fontId="6" fillId="0" borderId="51" xfId="0" applyFont="1" applyBorder="1" applyAlignment="1">
      <alignment horizontal="center"/>
    </xf>
    <xf numFmtId="0" fontId="4" fillId="6" borderId="15" xfId="0" applyFont="1" applyFill="1" applyBorder="1" applyAlignment="1" applyProtection="1">
      <alignment horizontal="left" vertical="center" wrapText="1"/>
    </xf>
    <xf numFmtId="0" fontId="0" fillId="0" borderId="20" xfId="0" applyBorder="1" applyAlignment="1"/>
    <xf numFmtId="0" fontId="0" fillId="0" borderId="66" xfId="0" applyBorder="1" applyAlignment="1">
      <alignment horizontal="left"/>
    </xf>
    <xf numFmtId="0" fontId="11" fillId="2" borderId="32" xfId="0" applyFont="1" applyFill="1" applyBorder="1" applyAlignment="1" applyProtection="1">
      <alignment vertical="center" wrapText="1"/>
    </xf>
    <xf numFmtId="0" fontId="0" fillId="0" borderId="72" xfId="0" applyBorder="1" applyAlignment="1">
      <alignment vertical="center" wrapText="1"/>
    </xf>
    <xf numFmtId="0" fontId="4" fillId="2" borderId="60" xfId="0" applyFont="1" applyFill="1" applyBorder="1" applyAlignment="1" applyProtection="1">
      <alignment horizontal="left" vertical="center" wrapText="1"/>
    </xf>
    <xf numFmtId="0" fontId="0" fillId="0" borderId="57" xfId="0" applyBorder="1" applyAlignment="1"/>
    <xf numFmtId="0" fontId="0" fillId="0" borderId="49" xfId="0" applyBorder="1" applyAlignment="1"/>
    <xf numFmtId="0" fontId="6" fillId="2" borderId="8" xfId="0" applyFont="1" applyFill="1" applyBorder="1" applyAlignment="1" applyProtection="1">
      <alignment horizontal="center" vertical="top" wrapText="1"/>
    </xf>
    <xf numFmtId="0" fontId="6" fillId="0" borderId="63" xfId="0" applyFont="1" applyBorder="1" applyAlignment="1">
      <alignment horizontal="center" vertical="top"/>
    </xf>
    <xf numFmtId="0" fontId="6" fillId="0" borderId="52" xfId="0" applyFont="1" applyBorder="1" applyAlignment="1">
      <alignment horizontal="center" vertical="top"/>
    </xf>
    <xf numFmtId="0" fontId="6" fillId="2" borderId="59" xfId="0" applyFont="1" applyFill="1" applyBorder="1" applyAlignment="1" applyProtection="1">
      <alignment horizontal="left" vertical="center" wrapText="1"/>
    </xf>
    <xf numFmtId="0" fontId="6" fillId="0" borderId="71" xfId="0" applyFont="1" applyBorder="1" applyAlignment="1">
      <alignment horizontal="left"/>
    </xf>
    <xf numFmtId="0" fontId="6" fillId="0" borderId="54" xfId="0" applyFont="1" applyBorder="1" applyAlignment="1">
      <alignment horizontal="left"/>
    </xf>
    <xf numFmtId="0" fontId="6" fillId="2" borderId="85" xfId="0" applyFont="1" applyFill="1" applyBorder="1" applyAlignment="1" applyProtection="1">
      <alignment horizontal="center" vertical="center"/>
    </xf>
    <xf numFmtId="0" fontId="6" fillId="2" borderId="51" xfId="0" applyFont="1" applyFill="1" applyBorder="1" applyAlignment="1" applyProtection="1">
      <alignment horizontal="center" vertical="center"/>
    </xf>
    <xf numFmtId="0" fontId="15" fillId="2" borderId="86" xfId="0" applyFont="1" applyFill="1" applyBorder="1" applyAlignment="1" applyProtection="1">
      <alignment horizontal="center" vertical="center" wrapText="1"/>
    </xf>
    <xf numFmtId="0" fontId="0" fillId="0" borderId="51" xfId="0" applyBorder="1" applyAlignment="1">
      <alignment horizontal="center" vertical="center" wrapText="1"/>
    </xf>
    <xf numFmtId="0" fontId="6" fillId="2" borderId="78" xfId="0" applyFont="1" applyFill="1" applyBorder="1" applyAlignment="1" applyProtection="1">
      <alignment horizontal="left" vertical="center" wrapText="1"/>
    </xf>
    <xf numFmtId="0" fontId="0" fillId="0" borderId="79" xfId="0" applyBorder="1" applyAlignment="1"/>
    <xf numFmtId="0" fontId="4" fillId="2" borderId="15" xfId="0" applyFont="1" applyFill="1" applyBorder="1" applyAlignment="1" applyProtection="1">
      <alignment horizontal="left" vertical="center" wrapText="1"/>
    </xf>
    <xf numFmtId="0" fontId="6" fillId="0" borderId="20" xfId="0" applyFont="1" applyBorder="1" applyAlignment="1"/>
    <xf numFmtId="0" fontId="7" fillId="2" borderId="60" xfId="0" applyFont="1" applyFill="1" applyBorder="1" applyAlignment="1" applyProtection="1">
      <alignment horizontal="center" vertical="center" wrapText="1"/>
    </xf>
    <xf numFmtId="0" fontId="39" fillId="0" borderId="12" xfId="0" applyFont="1" applyBorder="1" applyAlignment="1">
      <alignment horizontal="center" vertical="center" wrapText="1"/>
    </xf>
    <xf numFmtId="0" fontId="6" fillId="2" borderId="87" xfId="0" applyFont="1" applyFill="1" applyBorder="1" applyAlignment="1" applyProtection="1">
      <alignment horizontal="left" vertical="center" wrapText="1"/>
    </xf>
    <xf numFmtId="0" fontId="0" fillId="0" borderId="53" xfId="0" applyBorder="1" applyAlignment="1"/>
    <xf numFmtId="0" fontId="6" fillId="2" borderId="12" xfId="0" applyFont="1" applyFill="1" applyBorder="1" applyAlignment="1" applyProtection="1">
      <alignment horizontal="center" vertical="center" wrapText="1"/>
    </xf>
    <xf numFmtId="0" fontId="0" fillId="0" borderId="12" xfId="0" applyBorder="1" applyAlignment="1">
      <alignment horizontal="center" vertical="center" wrapText="1"/>
    </xf>
    <xf numFmtId="0" fontId="44" fillId="3" borderId="68" xfId="0" applyFont="1" applyFill="1" applyBorder="1" applyAlignment="1">
      <alignment horizontal="center" vertical="center" wrapText="1"/>
    </xf>
    <xf numFmtId="0" fontId="44" fillId="3" borderId="69" xfId="0" applyFont="1" applyFill="1" applyBorder="1" applyAlignment="1">
      <alignment horizontal="center" vertical="center" wrapText="1"/>
    </xf>
    <xf numFmtId="0" fontId="44" fillId="0" borderId="83" xfId="0" applyFont="1" applyBorder="1" applyAlignment="1">
      <alignment horizontal="center" vertical="center" wrapText="1"/>
    </xf>
    <xf numFmtId="0" fontId="6" fillId="2" borderId="72" xfId="0" applyFont="1" applyFill="1" applyBorder="1" applyAlignment="1" applyProtection="1">
      <alignment horizontal="center" vertical="center"/>
    </xf>
    <xf numFmtId="0" fontId="0" fillId="0" borderId="67" xfId="0" applyBorder="1" applyAlignment="1">
      <alignment horizontal="center" vertical="center"/>
    </xf>
    <xf numFmtId="0" fontId="0" fillId="0" borderId="67" xfId="0" applyBorder="1" applyAlignment="1">
      <alignment vertical="center"/>
    </xf>
    <xf numFmtId="0" fontId="0" fillId="0" borderId="92" xfId="0" applyBorder="1" applyAlignment="1">
      <alignment vertical="center"/>
    </xf>
    <xf numFmtId="0" fontId="6" fillId="2" borderId="83" xfId="0" applyFont="1" applyFill="1" applyBorder="1" applyAlignment="1" applyProtection="1">
      <alignment horizontal="center" vertical="center"/>
    </xf>
    <xf numFmtId="0" fontId="6" fillId="0" borderId="40" xfId="0" applyFont="1" applyBorder="1" applyAlignment="1">
      <alignment horizontal="center" vertical="center"/>
    </xf>
    <xf numFmtId="0" fontId="0" fillId="0" borderId="40" xfId="0" applyBorder="1" applyAlignment="1">
      <alignment horizontal="center" vertical="center"/>
    </xf>
    <xf numFmtId="0" fontId="10" fillId="11" borderId="3" xfId="0" applyFont="1" applyFill="1" applyBorder="1" applyAlignment="1" applyProtection="1">
      <alignment horizontal="center" vertical="center" wrapText="1"/>
    </xf>
    <xf numFmtId="0" fontId="0" fillId="11" borderId="3" xfId="0" applyFill="1" applyBorder="1" applyAlignment="1">
      <alignment horizontal="center" vertical="center" wrapText="1"/>
    </xf>
    <xf numFmtId="0" fontId="15" fillId="2" borderId="22" xfId="0" applyFont="1" applyFill="1" applyBorder="1" applyAlignment="1">
      <alignment horizontal="right" vertical="center"/>
    </xf>
    <xf numFmtId="0" fontId="15" fillId="2" borderId="93" xfId="0" applyFont="1" applyFill="1" applyBorder="1" applyAlignment="1">
      <alignment horizontal="right" vertical="center"/>
    </xf>
    <xf numFmtId="0" fontId="15" fillId="2" borderId="94" xfId="0" applyFont="1" applyFill="1" applyBorder="1" applyAlignment="1">
      <alignment horizontal="right" vertical="center"/>
    </xf>
    <xf numFmtId="0" fontId="6" fillId="2" borderId="38" xfId="0" applyFont="1" applyFill="1" applyBorder="1" applyAlignment="1" applyProtection="1">
      <alignment horizontal="center" vertical="center"/>
    </xf>
    <xf numFmtId="0" fontId="0" fillId="0" borderId="63" xfId="0" applyBorder="1" applyAlignment="1">
      <alignment horizontal="center" vertical="center"/>
    </xf>
    <xf numFmtId="0" fontId="0" fillId="0" borderId="52" xfId="0" applyBorder="1" applyAlignment="1">
      <alignment horizontal="center" vertical="center"/>
    </xf>
    <xf numFmtId="0" fontId="6" fillId="11" borderId="33" xfId="0" applyFont="1" applyFill="1" applyBorder="1" applyAlignment="1" applyProtection="1">
      <alignment horizontal="center" vertical="center"/>
    </xf>
    <xf numFmtId="0" fontId="0" fillId="11" borderId="84" xfId="0" applyFill="1" applyBorder="1" applyAlignment="1">
      <alignment horizontal="center" vertical="center"/>
    </xf>
    <xf numFmtId="0" fontId="0" fillId="11" borderId="67" xfId="0" applyFill="1" applyBorder="1" applyAlignment="1">
      <alignment horizontal="center" vertical="center"/>
    </xf>
    <xf numFmtId="2" fontId="6" fillId="2" borderId="0" xfId="0" applyNumberFormat="1" applyFont="1" applyFill="1" applyBorder="1" applyAlignment="1" applyProtection="1">
      <alignment vertical="center"/>
    </xf>
    <xf numFmtId="2" fontId="6" fillId="3" borderId="0" xfId="0" applyNumberFormat="1" applyFont="1" applyFill="1" applyBorder="1" applyAlignment="1" applyProtection="1">
      <alignment vertical="center"/>
    </xf>
    <xf numFmtId="0" fontId="4" fillId="2" borderId="60" xfId="0" applyFont="1" applyFill="1" applyBorder="1" applyAlignment="1" applyProtection="1">
      <alignment vertical="center" wrapText="1"/>
    </xf>
    <xf numFmtId="0" fontId="4" fillId="0" borderId="57" xfId="0" applyFont="1" applyBorder="1" applyAlignment="1" applyProtection="1">
      <alignment vertical="center" wrapText="1"/>
    </xf>
    <xf numFmtId="0" fontId="4" fillId="2" borderId="81" xfId="0" applyFont="1" applyFill="1" applyBorder="1" applyAlignment="1" applyProtection="1">
      <alignment vertical="center"/>
    </xf>
    <xf numFmtId="0" fontId="4" fillId="0" borderId="82" xfId="0" applyFont="1" applyBorder="1" applyAlignment="1" applyProtection="1">
      <alignment vertical="center"/>
    </xf>
    <xf numFmtId="0" fontId="4" fillId="3" borderId="64" xfId="0" applyFont="1" applyFill="1" applyBorder="1" applyAlignment="1" applyProtection="1">
      <alignment vertical="center"/>
    </xf>
    <xf numFmtId="0" fontId="6" fillId="0" borderId="65" xfId="0" applyFont="1" applyBorder="1" applyAlignment="1">
      <alignment vertical="center"/>
    </xf>
    <xf numFmtId="0" fontId="0" fillId="0" borderId="66" xfId="0" applyBorder="1" applyAlignment="1">
      <alignment vertical="center"/>
    </xf>
    <xf numFmtId="0" fontId="6" fillId="3" borderId="12" xfId="0" applyFont="1" applyFill="1" applyBorder="1" applyAlignment="1" applyProtection="1">
      <alignment horizontal="center" vertical="center" wrapText="1"/>
    </xf>
    <xf numFmtId="0" fontId="6" fillId="0" borderId="12" xfId="0" applyFont="1" applyBorder="1" applyAlignment="1">
      <alignment vertical="center" wrapText="1"/>
    </xf>
    <xf numFmtId="0" fontId="4" fillId="0" borderId="65" xfId="0" applyFont="1" applyBorder="1" applyAlignment="1" applyProtection="1">
      <alignment vertical="center" wrapText="1"/>
    </xf>
    <xf numFmtId="0" fontId="4" fillId="0" borderId="66" xfId="0" applyFont="1" applyBorder="1" applyAlignment="1" applyProtection="1">
      <alignment vertical="center" wrapText="1"/>
    </xf>
    <xf numFmtId="0" fontId="6" fillId="0" borderId="52" xfId="0" applyFont="1" applyBorder="1" applyAlignment="1" applyProtection="1">
      <alignment horizontal="right" vertical="center" wrapText="1"/>
    </xf>
    <xf numFmtId="0" fontId="6" fillId="2" borderId="18" xfId="0" applyFont="1" applyFill="1" applyBorder="1" applyAlignment="1" applyProtection="1">
      <alignment horizontal="right" vertical="center"/>
    </xf>
    <xf numFmtId="0" fontId="6" fillId="0" borderId="24" xfId="0" applyFont="1" applyBorder="1" applyAlignment="1" applyProtection="1">
      <alignment horizontal="right" vertical="center"/>
    </xf>
    <xf numFmtId="0" fontId="46" fillId="18" borderId="0" xfId="0" applyFont="1" applyFill="1" applyBorder="1" applyAlignment="1" applyProtection="1">
      <alignment vertical="center" wrapText="1"/>
    </xf>
    <xf numFmtId="0" fontId="60" fillId="0" borderId="0" xfId="0" applyFont="1" applyBorder="1" applyAlignment="1">
      <alignment vertical="center" wrapText="1"/>
    </xf>
    <xf numFmtId="0" fontId="10" fillId="2" borderId="0" xfId="0" applyFont="1" applyFill="1" applyBorder="1" applyAlignment="1" applyProtection="1">
      <alignment vertical="center"/>
    </xf>
    <xf numFmtId="0" fontId="10" fillId="2" borderId="12" xfId="0" applyFont="1" applyFill="1" applyBorder="1" applyAlignment="1" applyProtection="1">
      <alignment horizontal="left" vertical="center" wrapText="1"/>
    </xf>
    <xf numFmtId="0" fontId="6" fillId="0" borderId="3" xfId="0" applyFont="1" applyBorder="1" applyAlignment="1">
      <alignment horizontal="left" vertical="center" wrapText="1"/>
    </xf>
    <xf numFmtId="0" fontId="10" fillId="2" borderId="8" xfId="0" applyFont="1" applyFill="1" applyBorder="1" applyAlignment="1" applyProtection="1">
      <alignment horizontal="right" vertical="center" wrapText="1"/>
    </xf>
    <xf numFmtId="0" fontId="0" fillId="0" borderId="52" xfId="0" applyBorder="1" applyAlignment="1">
      <alignment horizontal="right" vertical="center" wrapText="1"/>
    </xf>
    <xf numFmtId="0" fontId="10" fillId="2" borderId="59" xfId="0" applyFont="1" applyFill="1" applyBorder="1" applyAlignment="1" applyProtection="1">
      <alignment vertical="center"/>
    </xf>
    <xf numFmtId="0" fontId="0" fillId="0" borderId="54" xfId="0" applyBorder="1" applyAlignment="1">
      <alignment vertical="center"/>
    </xf>
    <xf numFmtId="0" fontId="10" fillId="2" borderId="87" xfId="0" applyFont="1" applyFill="1" applyBorder="1" applyAlignment="1" applyProtection="1">
      <alignment vertical="center"/>
    </xf>
    <xf numFmtId="0" fontId="0" fillId="0" borderId="97" xfId="0" applyBorder="1" applyAlignment="1"/>
    <xf numFmtId="0" fontId="0" fillId="0" borderId="86" xfId="0" applyBorder="1" applyAlignment="1"/>
    <xf numFmtId="0" fontId="6" fillId="3" borderId="96" xfId="0" applyFont="1" applyFill="1" applyBorder="1" applyAlignment="1" applyProtection="1">
      <alignment horizontal="center" vertical="center"/>
    </xf>
    <xf numFmtId="0" fontId="0" fillId="0" borderId="73" xfId="0" applyBorder="1" applyAlignment="1">
      <alignment horizontal="center" vertical="center"/>
    </xf>
    <xf numFmtId="0" fontId="10" fillId="0" borderId="3" xfId="0" applyFont="1" applyBorder="1" applyAlignment="1" applyProtection="1">
      <alignment horizontal="left" vertical="center" wrapText="1"/>
    </xf>
    <xf numFmtId="0" fontId="10" fillId="2" borderId="18" xfId="0" applyFont="1" applyFill="1" applyBorder="1" applyAlignment="1" applyProtection="1">
      <alignment horizontal="left" vertical="center" wrapText="1"/>
    </xf>
    <xf numFmtId="0" fontId="6" fillId="0" borderId="24" xfId="0" applyFont="1" applyBorder="1" applyAlignment="1">
      <alignment horizontal="left" vertical="center" wrapText="1"/>
    </xf>
    <xf numFmtId="0" fontId="58" fillId="2" borderId="86" xfId="0" applyFont="1" applyFill="1" applyBorder="1" applyAlignment="1" applyProtection="1">
      <alignment horizontal="center" vertical="center" wrapText="1"/>
    </xf>
    <xf numFmtId="0" fontId="58" fillId="2" borderId="11" xfId="0" applyFont="1" applyFill="1" applyBorder="1" applyAlignment="1" applyProtection="1">
      <alignment horizontal="center" vertical="center" wrapText="1"/>
    </xf>
    <xf numFmtId="0" fontId="58" fillId="2" borderId="51" xfId="0" applyFont="1" applyFill="1" applyBorder="1" applyAlignment="1" applyProtection="1">
      <alignment horizontal="center" vertical="center" wrapText="1"/>
    </xf>
    <xf numFmtId="0" fontId="22" fillId="2" borderId="3" xfId="0" applyFont="1" applyFill="1" applyBorder="1" applyAlignment="1" applyProtection="1">
      <alignment horizontal="center" vertical="center" wrapText="1"/>
    </xf>
    <xf numFmtId="0" fontId="58" fillId="3" borderId="33" xfId="0" applyFont="1" applyFill="1" applyBorder="1" applyAlignment="1">
      <alignment horizontal="center" vertical="center"/>
    </xf>
    <xf numFmtId="0" fontId="58" fillId="3" borderId="84" xfId="0" applyFont="1" applyFill="1" applyBorder="1" applyAlignment="1">
      <alignment horizontal="center" vertical="center"/>
    </xf>
    <xf numFmtId="0" fontId="58" fillId="3" borderId="67" xfId="0" applyFont="1" applyFill="1" applyBorder="1" applyAlignment="1">
      <alignment horizontal="center" vertical="center"/>
    </xf>
    <xf numFmtId="0" fontId="30" fillId="6" borderId="12" xfId="0" applyFont="1" applyFill="1" applyBorder="1" applyAlignment="1" applyProtection="1">
      <alignment vertical="center" wrapText="1"/>
    </xf>
    <xf numFmtId="0" fontId="40" fillId="7" borderId="38" xfId="0" applyFont="1" applyFill="1" applyBorder="1" applyAlignment="1">
      <alignment vertical="center"/>
    </xf>
    <xf numFmtId="0" fontId="6" fillId="0" borderId="57" xfId="0" applyFont="1" applyBorder="1" applyAlignment="1">
      <alignment vertical="center" wrapText="1"/>
    </xf>
    <xf numFmtId="0" fontId="6" fillId="0" borderId="49" xfId="0" applyFont="1" applyBorder="1" applyAlignment="1">
      <alignment vertical="center" wrapText="1"/>
    </xf>
    <xf numFmtId="0" fontId="4" fillId="6" borderId="37" xfId="0" applyFont="1" applyFill="1" applyBorder="1" applyAlignment="1" applyProtection="1">
      <alignment wrapText="1"/>
    </xf>
    <xf numFmtId="0" fontId="0" fillId="0" borderId="41" xfId="0" applyBorder="1" applyAlignment="1"/>
    <xf numFmtId="0" fontId="0" fillId="0" borderId="65" xfId="0" applyBorder="1" applyAlignment="1"/>
    <xf numFmtId="0" fontId="46" fillId="2" borderId="63" xfId="0" applyFont="1" applyFill="1" applyBorder="1" applyAlignment="1" applyProtection="1">
      <alignment horizontal="left" vertical="top" wrapText="1"/>
    </xf>
    <xf numFmtId="0" fontId="0" fillId="0" borderId="52" xfId="0" applyBorder="1" applyAlignment="1">
      <alignment horizontal="left" vertical="top" wrapText="1"/>
    </xf>
    <xf numFmtId="0" fontId="46" fillId="17" borderId="72" xfId="0" applyFont="1" applyFill="1" applyBorder="1" applyAlignment="1" applyProtection="1">
      <alignment horizontal="left" vertical="center" wrapText="1"/>
    </xf>
    <xf numFmtId="0" fontId="40" fillId="22" borderId="73" xfId="0" applyFont="1" applyFill="1" applyBorder="1" applyAlignment="1" applyProtection="1">
      <alignment vertical="center"/>
    </xf>
    <xf numFmtId="0" fontId="11" fillId="3" borderId="32" xfId="0" applyFont="1" applyFill="1" applyBorder="1" applyAlignment="1" applyProtection="1">
      <alignment horizontal="center" vertical="center" wrapText="1"/>
    </xf>
    <xf numFmtId="0" fontId="11" fillId="3" borderId="74" xfId="0" applyFont="1" applyFill="1" applyBorder="1" applyAlignment="1">
      <alignment vertical="center" wrapText="1"/>
    </xf>
    <xf numFmtId="0" fontId="11" fillId="3" borderId="72" xfId="0" applyFont="1" applyFill="1" applyBorder="1" applyAlignment="1">
      <alignment vertical="center" wrapText="1"/>
    </xf>
    <xf numFmtId="0" fontId="41" fillId="2" borderId="75" xfId="0" applyFont="1" applyFill="1" applyBorder="1" applyAlignment="1" applyProtection="1">
      <alignment horizontal="left" vertical="center"/>
    </xf>
    <xf numFmtId="0" fontId="0" fillId="0" borderId="76" xfId="0" applyBorder="1" applyAlignment="1"/>
    <xf numFmtId="0" fontId="0" fillId="0" borderId="77" xfId="0" applyBorder="1" applyAlignment="1"/>
    <xf numFmtId="0" fontId="30" fillId="2" borderId="78" xfId="0" applyFont="1" applyFill="1" applyBorder="1" applyAlignment="1" applyProtection="1">
      <alignment horizontal="left" vertical="center" wrapText="1"/>
    </xf>
    <xf numFmtId="0" fontId="0" fillId="0" borderId="79" xfId="0" applyFont="1" applyBorder="1" applyAlignment="1">
      <alignment wrapText="1"/>
    </xf>
    <xf numFmtId="0" fontId="0" fillId="0" borderId="61" xfId="0" applyBorder="1" applyAlignment="1"/>
    <xf numFmtId="0" fontId="10" fillId="2" borderId="8" xfId="0" applyFont="1" applyFill="1" applyBorder="1" applyAlignment="1" applyProtection="1">
      <alignment horizontal="left" vertical="center" wrapText="1"/>
    </xf>
    <xf numFmtId="0" fontId="10" fillId="0" borderId="52" xfId="0" applyFont="1" applyBorder="1" applyAlignment="1" applyProtection="1">
      <alignment horizontal="left" vertical="center" wrapText="1"/>
    </xf>
    <xf numFmtId="0" fontId="10" fillId="2" borderId="72" xfId="0" applyFont="1" applyFill="1" applyBorder="1" applyAlignment="1" applyProtection="1">
      <alignment vertical="center"/>
    </xf>
    <xf numFmtId="0" fontId="10" fillId="0" borderId="67" xfId="0" applyFont="1" applyBorder="1" applyAlignment="1" applyProtection="1">
      <alignment vertical="center"/>
    </xf>
    <xf numFmtId="0" fontId="12" fillId="2" borderId="64" xfId="0" applyFont="1" applyFill="1" applyBorder="1" applyAlignment="1" applyProtection="1">
      <alignment vertical="center" wrapText="1"/>
    </xf>
    <xf numFmtId="0" fontId="0" fillId="0" borderId="65" xfId="0" applyBorder="1" applyAlignment="1">
      <alignment vertical="center" wrapText="1"/>
    </xf>
    <xf numFmtId="0" fontId="0" fillId="0" borderId="66" xfId="0" applyBorder="1" applyAlignment="1">
      <alignment vertical="center" wrapText="1"/>
    </xf>
    <xf numFmtId="0" fontId="4" fillId="2" borderId="60" xfId="0" applyFont="1" applyFill="1" applyBorder="1" applyAlignment="1" applyProtection="1">
      <alignment vertical="center"/>
    </xf>
    <xf numFmtId="0" fontId="4" fillId="0" borderId="57" xfId="0" applyFont="1" applyBorder="1" applyAlignment="1" applyProtection="1">
      <alignment vertical="center"/>
    </xf>
    <xf numFmtId="0" fontId="4" fillId="0" borderId="49" xfId="0" applyFont="1" applyBorder="1" applyAlignment="1" applyProtection="1">
      <alignment vertical="center"/>
    </xf>
    <xf numFmtId="0" fontId="10" fillId="2" borderId="18" xfId="0" applyFont="1" applyFill="1" applyBorder="1" applyAlignment="1" applyProtection="1">
      <alignment horizontal="right" vertical="center"/>
    </xf>
    <xf numFmtId="0" fontId="10" fillId="0" borderId="24" xfId="0" applyFont="1" applyBorder="1" applyAlignment="1" applyProtection="1">
      <alignment horizontal="right" vertical="center"/>
    </xf>
    <xf numFmtId="0" fontId="6" fillId="2" borderId="87" xfId="0" applyFont="1" applyFill="1" applyBorder="1" applyAlignment="1" applyProtection="1">
      <alignment vertical="center" wrapText="1"/>
    </xf>
    <xf numFmtId="0" fontId="54" fillId="2" borderId="0" xfId="0" applyFont="1" applyFill="1" applyBorder="1" applyAlignment="1" applyProtection="1">
      <alignment horizontal="right" vertical="center"/>
    </xf>
    <xf numFmtId="0" fontId="60" fillId="0" borderId="0" xfId="0" applyFont="1" applyBorder="1" applyAlignment="1">
      <alignment horizontal="right" vertical="center"/>
    </xf>
    <xf numFmtId="0" fontId="15" fillId="2" borderId="25" xfId="0" applyFont="1" applyFill="1" applyBorder="1" applyAlignment="1">
      <alignment vertical="center"/>
    </xf>
    <xf numFmtId="0" fontId="15" fillId="2" borderId="88" xfId="0" applyFont="1" applyFill="1" applyBorder="1" applyAlignment="1">
      <alignment vertical="center"/>
    </xf>
    <xf numFmtId="0" fontId="15" fillId="2" borderId="89" xfId="0" applyFont="1" applyFill="1" applyBorder="1" applyAlignment="1">
      <alignment vertical="center"/>
    </xf>
    <xf numFmtId="0" fontId="54" fillId="2" borderId="71" xfId="0" applyFont="1" applyFill="1" applyBorder="1" applyAlignment="1" applyProtection="1">
      <alignment horizontal="right" vertical="center" wrapText="1"/>
    </xf>
    <xf numFmtId="0" fontId="0" fillId="0" borderId="54" xfId="0" applyBorder="1" applyAlignment="1">
      <alignment horizontal="right" vertical="center" wrapText="1"/>
    </xf>
    <xf numFmtId="0" fontId="46" fillId="10" borderId="12" xfId="0" applyFont="1" applyFill="1" applyBorder="1" applyAlignment="1" applyProtection="1">
      <alignment horizontal="left" vertical="center" wrapText="1"/>
    </xf>
    <xf numFmtId="0" fontId="60" fillId="21" borderId="38" xfId="0" applyFont="1" applyFill="1" applyBorder="1" applyAlignment="1">
      <alignment vertical="center"/>
    </xf>
    <xf numFmtId="0" fontId="4" fillId="2" borderId="56"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59" fillId="0" borderId="63" xfId="0" applyFont="1" applyBorder="1" applyAlignment="1">
      <alignment horizontal="left"/>
    </xf>
    <xf numFmtId="0" fontId="59" fillId="0" borderId="58" xfId="0" applyFont="1" applyBorder="1" applyAlignment="1">
      <alignment horizontal="left"/>
    </xf>
    <xf numFmtId="0" fontId="54" fillId="2" borderId="63" xfId="0" applyFont="1" applyFill="1" applyBorder="1" applyAlignment="1" applyProtection="1">
      <alignment horizontal="right" vertical="center" wrapText="1"/>
    </xf>
    <xf numFmtId="0" fontId="6" fillId="0" borderId="66" xfId="0" applyFont="1" applyBorder="1" applyAlignment="1">
      <alignment vertical="center"/>
    </xf>
    <xf numFmtId="0" fontId="6" fillId="2" borderId="33" xfId="0" applyFont="1" applyFill="1" applyBorder="1" applyAlignment="1" applyProtection="1">
      <alignment horizontal="center" vertical="center"/>
    </xf>
    <xf numFmtId="0" fontId="6" fillId="2" borderId="67" xfId="0" applyFont="1" applyFill="1" applyBorder="1" applyAlignment="1" applyProtection="1">
      <alignment horizontal="center" vertical="center"/>
    </xf>
    <xf numFmtId="0" fontId="21" fillId="2" borderId="63" xfId="0" applyFont="1" applyFill="1" applyBorder="1" applyAlignment="1" applyProtection="1">
      <alignment vertical="top" wrapText="1"/>
    </xf>
    <xf numFmtId="0" fontId="0" fillId="0" borderId="52" xfId="0" applyBorder="1" applyAlignment="1">
      <alignment vertical="top" wrapText="1"/>
    </xf>
    <xf numFmtId="0" fontId="8" fillId="2" borderId="68" xfId="0" applyFont="1" applyFill="1" applyBorder="1" applyAlignment="1" applyProtection="1">
      <alignment vertical="center"/>
    </xf>
    <xf numFmtId="0" fontId="0" fillId="0" borderId="69" xfId="0" applyBorder="1" applyAlignment="1">
      <alignment vertical="center"/>
    </xf>
    <xf numFmtId="0" fontId="0" fillId="0" borderId="70" xfId="0" applyBorder="1" applyAlignment="1">
      <alignment vertical="center"/>
    </xf>
    <xf numFmtId="0" fontId="46" fillId="2" borderId="63" xfId="0" applyFont="1" applyFill="1" applyBorder="1" applyAlignment="1" applyProtection="1">
      <alignment vertical="top" wrapText="1"/>
    </xf>
    <xf numFmtId="0" fontId="46" fillId="2" borderId="63" xfId="0" applyFont="1" applyFill="1" applyBorder="1" applyAlignment="1" applyProtection="1">
      <alignment horizontal="right" vertical="top" wrapText="1"/>
    </xf>
    <xf numFmtId="0" fontId="1" fillId="0" borderId="52" xfId="0" applyFont="1" applyBorder="1" applyAlignment="1">
      <alignment horizontal="right" vertical="top" wrapText="1"/>
    </xf>
    <xf numFmtId="0" fontId="46" fillId="17" borderId="63" xfId="0" applyNumberFormat="1" applyFont="1" applyFill="1" applyBorder="1" applyAlignment="1" applyProtection="1">
      <alignment vertical="center" wrapText="1"/>
    </xf>
    <xf numFmtId="0" fontId="0" fillId="0" borderId="63" xfId="0" applyBorder="1" applyAlignment="1">
      <alignment vertical="center" wrapText="1"/>
    </xf>
    <xf numFmtId="0" fontId="0" fillId="0" borderId="58" xfId="0" applyBorder="1" applyAlignment="1">
      <alignment vertical="center" wrapText="1"/>
    </xf>
    <xf numFmtId="0" fontId="46" fillId="2" borderId="63" xfId="0" applyFont="1" applyFill="1" applyBorder="1" applyAlignment="1" applyProtection="1">
      <alignment horizontal="left" vertical="center" wrapText="1"/>
    </xf>
    <xf numFmtId="0" fontId="1" fillId="0" borderId="52" xfId="0" applyFont="1" applyBorder="1" applyAlignment="1">
      <alignment horizontal="left" vertical="center" wrapText="1"/>
    </xf>
    <xf numFmtId="0" fontId="54" fillId="20" borderId="63" xfId="0" applyNumberFormat="1" applyFont="1" applyFill="1" applyBorder="1" applyAlignment="1" applyProtection="1">
      <alignment horizontal="right" vertical="center" wrapText="1"/>
    </xf>
    <xf numFmtId="0" fontId="0" fillId="15" borderId="52" xfId="0" applyFont="1" applyFill="1" applyBorder="1" applyAlignment="1">
      <alignment horizontal="right" vertical="center" wrapText="1"/>
    </xf>
    <xf numFmtId="0" fontId="46" fillId="2" borderId="63" xfId="0" applyFont="1" applyFill="1" applyBorder="1" applyAlignment="1" applyProtection="1">
      <alignment horizontal="right" vertical="center" wrapText="1"/>
    </xf>
    <xf numFmtId="0" fontId="46" fillId="2" borderId="52" xfId="0" applyFont="1" applyFill="1" applyBorder="1" applyAlignment="1" applyProtection="1">
      <alignment vertical="center" wrapText="1"/>
    </xf>
    <xf numFmtId="0" fontId="0" fillId="0" borderId="3" xfId="0" applyBorder="1" applyAlignment="1">
      <alignment vertical="center" wrapText="1"/>
    </xf>
    <xf numFmtId="0" fontId="1" fillId="0" borderId="52" xfId="0" applyFont="1" applyBorder="1" applyAlignment="1">
      <alignment horizontal="right" vertical="center" wrapText="1"/>
    </xf>
    <xf numFmtId="0" fontId="46" fillId="17" borderId="65" xfId="0" applyFont="1" applyFill="1" applyBorder="1" applyAlignment="1" applyProtection="1">
      <alignment vertical="center"/>
    </xf>
    <xf numFmtId="0" fontId="60" fillId="22" borderId="65" xfId="0" applyFont="1" applyFill="1" applyBorder="1" applyAlignment="1">
      <alignment vertical="center"/>
    </xf>
    <xf numFmtId="0" fontId="60" fillId="22" borderId="66" xfId="0" applyFont="1" applyFill="1" applyBorder="1" applyAlignment="1">
      <alignment vertical="center"/>
    </xf>
    <xf numFmtId="0" fontId="6" fillId="2" borderId="59" xfId="0" applyFont="1" applyFill="1" applyBorder="1" applyAlignment="1" applyProtection="1">
      <alignment vertical="center"/>
    </xf>
    <xf numFmtId="0" fontId="6" fillId="2" borderId="71" xfId="0" applyFont="1" applyFill="1" applyBorder="1" applyAlignment="1" applyProtection="1">
      <alignment vertical="center"/>
    </xf>
    <xf numFmtId="0" fontId="4" fillId="6" borderId="15" xfId="0" applyFont="1" applyFill="1" applyBorder="1" applyAlignment="1" applyProtection="1">
      <alignment wrapText="1"/>
    </xf>
    <xf numFmtId="0" fontId="0" fillId="0" borderId="20" xfId="0" applyBorder="1" applyAlignment="1" applyProtection="1"/>
    <xf numFmtId="0" fontId="4" fillId="2" borderId="12" xfId="0" applyFont="1" applyFill="1" applyBorder="1" applyAlignment="1" applyProtection="1"/>
    <xf numFmtId="0" fontId="6" fillId="0" borderId="3" xfId="0" applyFont="1" applyBorder="1" applyAlignment="1" applyProtection="1"/>
    <xf numFmtId="0" fontId="0" fillId="0" borderId="3" xfId="0" applyBorder="1" applyAlignment="1" applyProtection="1"/>
  </cellXfs>
  <cellStyles count="1">
    <cellStyle name="Normalny"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2">
    <pageSetUpPr fitToPage="1"/>
  </sheetPr>
  <dimension ref="A1:AA716"/>
  <sheetViews>
    <sheetView tabSelected="1" view="pageBreakPreview" zoomScaleNormal="100" zoomScaleSheetLayoutView="100" workbookViewId="0">
      <selection activeCell="B53" sqref="B53"/>
    </sheetView>
  </sheetViews>
  <sheetFormatPr defaultRowHeight="12.75" x14ac:dyDescent="0.2"/>
  <cols>
    <col min="1" max="1" width="36.140625" style="82" customWidth="1"/>
    <col min="2" max="2" width="20.7109375" style="6" customWidth="1"/>
    <col min="3" max="3" width="14.85546875" style="4" customWidth="1"/>
    <col min="4" max="4" width="15.28515625" style="4" customWidth="1"/>
    <col min="5" max="5" width="19" style="4" customWidth="1"/>
    <col min="6" max="6" width="16.28515625" style="4" customWidth="1"/>
    <col min="7" max="7" width="15.7109375" style="4" customWidth="1"/>
    <col min="8" max="8" width="15.28515625" style="4" customWidth="1"/>
    <col min="9" max="9" width="11.28515625" style="4" customWidth="1"/>
    <col min="10" max="10" width="10.7109375" style="4" customWidth="1"/>
    <col min="11" max="11" width="10.42578125" style="4" customWidth="1"/>
    <col min="12" max="12" width="10.28515625" style="4" customWidth="1"/>
    <col min="13" max="13" width="12.140625" style="4" customWidth="1"/>
    <col min="14" max="16384" width="9.140625" style="4"/>
  </cols>
  <sheetData>
    <row r="1" spans="1:27" s="50" customFormat="1" ht="127.5" customHeight="1" x14ac:dyDescent="0.2">
      <c r="A1" s="373" t="str">
        <f ca="1">IF(G319&gt;0,"Nie wypełniono wszystkich pól (pozostało: "&amp;G319&amp;" pól do wypełnienia)","")</f>
        <v>Nie wypełniono wszystkich pól (pozostało: 392 pól do wypełnienia)</v>
      </c>
      <c r="B1" s="374"/>
      <c r="C1" s="375" t="s">
        <v>838</v>
      </c>
      <c r="D1" s="375"/>
      <c r="E1" s="375"/>
      <c r="F1" s="376"/>
      <c r="G1" s="371" t="str">
        <f ca="1">IF(G319&gt;0,"Nie wypełniono: " &amp; H319&amp; " " &amp; H318&amp; " " &amp;H317 &amp;" " &amp;H316,"")</f>
        <v xml:space="preserve">Nie wypełniono: B5  B6  F6  B7  F7  B10  B11  B12  B13  B14  B15  B16  B17  B18  B19  F19  B20  F20  B21  F21  B22  B23  B24  B25  B26  B27  B28  B29  F29  B30  F30  B31  B35  B36  G36  G37  B38  C38  G38  B39  C39  B40  C40  B41  C41  B46  F46  B47  F47  F48  B49  B50  B51  B52  B53  B54  B57  B58  B60  B61  B62  B63  B64  B65  B68  F68  B69  F69  F70  D80  E80  G80  H80  I80  J80  D81  E81  G81  H81  I81  J81  D82  E82  G82  H82  I82  J82  D83  E83  G83  H83  I83  J83  D84  E84  G84  H84  I84  J84  B89  C89  D89  B97  C97  E97  F97  G97  H97  I97  B98  C98  E98  F98  G98  H98  I98  B99  C99  E99  F99  G99  H99  I99  B100  C100  E100  F100  G100  H100  C101  E101  F101  G101  C102  B104  C104  E104  F104  G104  H104  I104  B105  C105  E105  F105  G105  H105  I105  B106  C106  E106  F106  G106  H106  I106  B107  C107  E107  F107  G107  H107  I107  B108  C108  E108  F108  G108  H108  I108  B109  C109  E109  F109  G109  H109  I109  B110  C110  E110  F110  G110  H110  I110  B111  C111  E111  F111  G111  H111  I111  B112  C112  E112  F112  G112  H112  I112  B113  C113  E113  F113  G113  H113  I113  B114  C114  E114  F114  G114  H114  I114  B115  C115  E115  F115  G115  H115  I115  B117  J117  B118  J118  B119  J119  B120  J120  C123  C124  C125  C126  B131  C131  D131  E131  B135  C135  D135  E135  F135  G135  H135  I135  J135  K135  L135  M135  E140  F140  G140  E141  F141  G141  E142  F142  G142  E143  F143  G143  E144  F144  G144  E145  F145  G145  E146  F146  G146  E147  F147  G147  D151  F152  H152  D154  D155  D156  D157  B161  C161  D161  E161  F161  G161  H161  I161  J161  B163  C163  D163  E163  D171  E171  F171  G171  H171  I171  C172  C173  C174  D175  E175  F175  G175  H175  I175  J175  C176  C177  C178  C179  D179  E179  F179  G179  J179  C180  D180  E180  F180  G180  J180  D184  D185  D187  B190  B191  B192  B196  F196  B197  F197  B198  E198  B199  B200  B201  B202  B203  B204  B205  B206  B207  B208  B209  B210  B211  B212  C217  D217  C218  C219  D219  B220  C220  B221  C221  C222  D222  B223  C223  C228  D228  E228  F228  B234  F234  B235  F235  B236  F236  F237  B238  F238  B239  F239  B240  F240  B241  F241  B242  B244  F244  B245  F245  B246  F246  B247  F247  B249  B250  B251  B252 </v>
      </c>
      <c r="H1" s="372"/>
      <c r="I1" s="372"/>
      <c r="J1" s="372"/>
      <c r="K1" s="372"/>
      <c r="L1" s="372"/>
      <c r="M1" s="372"/>
      <c r="N1" s="109"/>
      <c r="O1" s="109"/>
    </row>
    <row r="2" spans="1:27" s="50" customFormat="1" ht="24" customHeight="1" x14ac:dyDescent="0.2">
      <c r="A2" s="379" t="str">
        <f ca="1">IF(G319=0,"Wszystkie pola zostały wypełnione","")</f>
        <v/>
      </c>
      <c r="B2" s="380"/>
      <c r="C2" s="377"/>
      <c r="D2" s="377"/>
      <c r="E2" s="377"/>
      <c r="F2" s="378"/>
      <c r="G2" s="371"/>
      <c r="H2" s="372"/>
      <c r="I2" s="372"/>
      <c r="J2" s="372"/>
      <c r="K2" s="372"/>
      <c r="L2" s="372"/>
      <c r="M2" s="372"/>
      <c r="N2" s="109"/>
      <c r="O2" s="109"/>
    </row>
    <row r="3" spans="1:27" s="1" customFormat="1" ht="23.25" customHeight="1" x14ac:dyDescent="0.2">
      <c r="A3" s="422" t="s">
        <v>837</v>
      </c>
      <c r="B3" s="423"/>
      <c r="C3" s="423"/>
      <c r="D3" s="423"/>
      <c r="E3" s="423"/>
      <c r="F3" s="424"/>
      <c r="G3" s="1">
        <v>1</v>
      </c>
      <c r="H3" s="1">
        <v>0</v>
      </c>
    </row>
    <row r="4" spans="1:27" s="2" customFormat="1" ht="20.100000000000001" customHeight="1" thickBot="1" x14ac:dyDescent="0.25">
      <c r="A4" s="425" t="s">
        <v>0</v>
      </c>
      <c r="B4" s="426"/>
      <c r="C4" s="426"/>
      <c r="D4" s="426"/>
      <c r="E4" s="426"/>
      <c r="F4" s="427"/>
    </row>
    <row r="5" spans="1:27" ht="13.5" thickBot="1" x14ac:dyDescent="0.25">
      <c r="A5" s="64" t="s">
        <v>1</v>
      </c>
      <c r="B5" s="163"/>
      <c r="C5" s="115"/>
      <c r="D5" s="547"/>
      <c r="E5" s="548"/>
      <c r="F5" s="116"/>
      <c r="G5" s="4" t="s">
        <v>158</v>
      </c>
      <c r="H5" s="4" t="s">
        <v>2</v>
      </c>
    </row>
    <row r="6" spans="1:27" x14ac:dyDescent="0.2">
      <c r="A6" s="65"/>
      <c r="B6" s="164"/>
      <c r="C6" s="12"/>
      <c r="D6" s="549" t="s">
        <v>3</v>
      </c>
      <c r="E6" s="550"/>
      <c r="F6" s="163"/>
      <c r="G6" s="4" t="s">
        <v>159</v>
      </c>
      <c r="H6" s="4" t="s">
        <v>160</v>
      </c>
      <c r="I6" s="4" t="s">
        <v>161</v>
      </c>
      <c r="K6" s="4" t="s">
        <v>162</v>
      </c>
      <c r="L6" s="4" t="s">
        <v>163</v>
      </c>
      <c r="M6" s="4" t="s">
        <v>164</v>
      </c>
    </row>
    <row r="7" spans="1:27" ht="13.5" thickBot="1" x14ac:dyDescent="0.25">
      <c r="A7" s="92"/>
      <c r="B7" s="165"/>
      <c r="C7" s="12"/>
      <c r="D7" s="551" t="s">
        <v>56</v>
      </c>
      <c r="E7" s="552"/>
      <c r="F7" s="166"/>
      <c r="G7" s="4" t="s">
        <v>42</v>
      </c>
      <c r="H7" s="4" t="s">
        <v>43</v>
      </c>
      <c r="I7" s="4" t="s">
        <v>44</v>
      </c>
      <c r="J7" s="4" t="s">
        <v>165</v>
      </c>
      <c r="L7" s="4" t="s">
        <v>583</v>
      </c>
      <c r="M7" s="4" t="s">
        <v>584</v>
      </c>
      <c r="N7" s="4" t="s">
        <v>585</v>
      </c>
      <c r="O7" s="4" t="s">
        <v>165</v>
      </c>
    </row>
    <row r="8" spans="1:27" x14ac:dyDescent="0.2">
      <c r="A8" s="407" t="s">
        <v>53</v>
      </c>
      <c r="B8" s="408"/>
      <c r="C8" s="12"/>
      <c r="D8" s="19"/>
      <c r="E8" s="5"/>
      <c r="F8" s="48"/>
    </row>
    <row r="9" spans="1:27" x14ac:dyDescent="0.2">
      <c r="A9" s="319"/>
      <c r="B9" s="335"/>
      <c r="C9" s="12"/>
      <c r="D9" s="19"/>
      <c r="E9" s="5"/>
      <c r="F9" s="48"/>
    </row>
    <row r="10" spans="1:27" x14ac:dyDescent="0.2">
      <c r="A10" s="319" t="s">
        <v>632</v>
      </c>
      <c r="B10" s="320"/>
      <c r="C10" s="121"/>
      <c r="D10" s="121"/>
      <c r="E10" s="121"/>
      <c r="F10" s="122"/>
    </row>
    <row r="11" spans="1:27" ht="13.5" x14ac:dyDescent="0.2">
      <c r="A11" s="139" t="s">
        <v>45</v>
      </c>
      <c r="B11" s="83"/>
      <c r="C11" s="96"/>
      <c r="D11" s="105"/>
      <c r="E11" s="5"/>
      <c r="F11" s="101"/>
      <c r="G11" s="4" t="s">
        <v>166</v>
      </c>
      <c r="H11" s="4" t="s">
        <v>167</v>
      </c>
      <c r="I11" s="4" t="s">
        <v>168</v>
      </c>
      <c r="J11" s="4" t="s">
        <v>169</v>
      </c>
      <c r="K11" s="4" t="s">
        <v>170</v>
      </c>
      <c r="L11" s="4" t="s">
        <v>171</v>
      </c>
      <c r="M11" s="4" t="s">
        <v>172</v>
      </c>
      <c r="N11" s="4" t="s">
        <v>173</v>
      </c>
      <c r="O11" s="4" t="s">
        <v>174</v>
      </c>
      <c r="P11" s="4" t="s">
        <v>175</v>
      </c>
      <c r="Q11" s="4" t="s">
        <v>176</v>
      </c>
      <c r="R11" s="4" t="s">
        <v>177</v>
      </c>
      <c r="S11" s="4" t="s">
        <v>178</v>
      </c>
      <c r="T11" s="4" t="s">
        <v>179</v>
      </c>
      <c r="U11" s="4" t="s">
        <v>180</v>
      </c>
      <c r="V11" s="4" t="s">
        <v>181</v>
      </c>
      <c r="W11" s="4" t="s">
        <v>182</v>
      </c>
      <c r="X11" s="4" t="s">
        <v>183</v>
      </c>
      <c r="Y11" s="4" t="s">
        <v>184</v>
      </c>
      <c r="Z11" s="4" t="s">
        <v>185</v>
      </c>
      <c r="AA11" s="4" t="s">
        <v>186</v>
      </c>
    </row>
    <row r="12" spans="1:27" ht="13.5" x14ac:dyDescent="0.2">
      <c r="A12" s="139" t="s">
        <v>46</v>
      </c>
      <c r="B12" s="83"/>
      <c r="C12" s="102"/>
      <c r="D12" s="106"/>
      <c r="E12" s="5"/>
      <c r="F12" s="101"/>
    </row>
    <row r="13" spans="1:27" ht="13.9" customHeight="1" x14ac:dyDescent="0.2">
      <c r="A13" s="139" t="s">
        <v>47</v>
      </c>
      <c r="B13" s="83"/>
      <c r="C13" s="103"/>
      <c r="D13" s="107"/>
      <c r="E13" s="5"/>
      <c r="F13" s="101"/>
    </row>
    <row r="14" spans="1:27" ht="13.5" x14ac:dyDescent="0.2">
      <c r="A14" s="139" t="s">
        <v>48</v>
      </c>
      <c r="B14" s="83"/>
      <c r="C14" s="102"/>
      <c r="D14" s="106"/>
      <c r="E14" s="5"/>
      <c r="F14" s="101"/>
    </row>
    <row r="15" spans="1:27" x14ac:dyDescent="0.2">
      <c r="A15" s="139" t="s">
        <v>49</v>
      </c>
      <c r="B15" s="83"/>
      <c r="C15" s="12"/>
      <c r="D15" s="3"/>
      <c r="E15" s="5"/>
      <c r="F15" s="104"/>
    </row>
    <row r="16" spans="1:27" x14ac:dyDescent="0.2">
      <c r="A16" s="139" t="s">
        <v>50</v>
      </c>
      <c r="B16" s="83"/>
      <c r="C16" s="12"/>
      <c r="D16" s="3"/>
      <c r="E16" s="5"/>
      <c r="F16" s="104"/>
    </row>
    <row r="17" spans="1:6" ht="13.5" thickBot="1" x14ac:dyDescent="0.25">
      <c r="A17" s="139" t="s">
        <v>51</v>
      </c>
      <c r="B17" s="83"/>
      <c r="C17" s="12"/>
      <c r="D17" s="3"/>
      <c r="E17" s="5"/>
      <c r="F17" s="104"/>
    </row>
    <row r="18" spans="1:6" ht="25.5" x14ac:dyDescent="0.2">
      <c r="A18" s="139" t="s">
        <v>315</v>
      </c>
      <c r="B18" s="83"/>
      <c r="C18" s="12"/>
      <c r="D18" s="411" t="s">
        <v>371</v>
      </c>
      <c r="E18" s="558"/>
      <c r="F18" s="559"/>
    </row>
    <row r="19" spans="1:6" x14ac:dyDescent="0.2">
      <c r="A19" s="139" t="s">
        <v>52</v>
      </c>
      <c r="B19" s="83"/>
      <c r="C19" s="12"/>
      <c r="D19" s="409" t="s">
        <v>57</v>
      </c>
      <c r="E19" s="410"/>
      <c r="F19" s="167"/>
    </row>
    <row r="20" spans="1:6" x14ac:dyDescent="0.2">
      <c r="A20" s="139" t="s">
        <v>195</v>
      </c>
      <c r="B20" s="83"/>
      <c r="C20" s="12"/>
      <c r="D20" s="467" t="s">
        <v>58</v>
      </c>
      <c r="E20" s="560"/>
      <c r="F20" s="168"/>
    </row>
    <row r="21" spans="1:6" ht="14.25" thickBot="1" x14ac:dyDescent="0.25">
      <c r="A21" s="139" t="s">
        <v>634</v>
      </c>
      <c r="B21" s="83"/>
      <c r="C21" s="12"/>
      <c r="D21" s="561" t="s">
        <v>59</v>
      </c>
      <c r="E21" s="562"/>
      <c r="F21" s="169"/>
    </row>
    <row r="22" spans="1:6" ht="13.5" x14ac:dyDescent="0.2">
      <c r="A22" s="139" t="s">
        <v>635</v>
      </c>
      <c r="B22" s="83"/>
      <c r="C22" s="12"/>
      <c r="D22" s="3"/>
      <c r="E22" s="5"/>
      <c r="F22" s="48"/>
    </row>
    <row r="23" spans="1:6" ht="25.5" x14ac:dyDescent="0.2">
      <c r="A23" s="222" t="s">
        <v>329</v>
      </c>
      <c r="B23" s="220"/>
      <c r="C23" s="12"/>
      <c r="D23" s="3"/>
      <c r="E23" s="5"/>
      <c r="F23" s="48"/>
    </row>
    <row r="24" spans="1:6" ht="22.9" customHeight="1" x14ac:dyDescent="0.2">
      <c r="A24" s="222" t="s">
        <v>330</v>
      </c>
      <c r="B24" s="177"/>
      <c r="C24" s="12"/>
      <c r="D24" s="3"/>
      <c r="E24" s="5"/>
      <c r="F24" s="48"/>
    </row>
    <row r="25" spans="1:6" ht="38.25" x14ac:dyDescent="0.2">
      <c r="A25" s="222" t="s">
        <v>331</v>
      </c>
      <c r="B25" s="220"/>
      <c r="C25" s="12"/>
      <c r="D25" s="3"/>
      <c r="E25" s="5"/>
      <c r="F25" s="48"/>
    </row>
    <row r="26" spans="1:6" ht="19.899999999999999" customHeight="1" x14ac:dyDescent="0.2">
      <c r="A26" s="222" t="s">
        <v>330</v>
      </c>
      <c r="B26" s="177"/>
      <c r="C26" s="12"/>
      <c r="D26" s="3"/>
      <c r="E26" s="5"/>
      <c r="F26" s="48"/>
    </row>
    <row r="27" spans="1:6" ht="38.25" x14ac:dyDescent="0.2">
      <c r="A27" s="222" t="s">
        <v>332</v>
      </c>
      <c r="B27" s="223"/>
      <c r="C27" s="12"/>
      <c r="D27" s="3"/>
      <c r="E27" s="5"/>
      <c r="F27" s="48"/>
    </row>
    <row r="28" spans="1:6" ht="24" customHeight="1" thickBot="1" x14ac:dyDescent="0.25">
      <c r="A28" s="222" t="s">
        <v>333</v>
      </c>
      <c r="B28" s="220"/>
      <c r="C28" s="12"/>
      <c r="D28" s="3"/>
      <c r="E28" s="5"/>
      <c r="F28" s="48"/>
    </row>
    <row r="29" spans="1:6" ht="25.5" x14ac:dyDescent="0.2">
      <c r="A29" s="139" t="s">
        <v>55</v>
      </c>
      <c r="B29" s="220"/>
      <c r="C29" s="12"/>
      <c r="D29" s="411" t="s">
        <v>339</v>
      </c>
      <c r="E29" s="412"/>
      <c r="F29" s="170"/>
    </row>
    <row r="30" spans="1:6" ht="13.5" thickBot="1" x14ac:dyDescent="0.25">
      <c r="A30" s="139" t="s">
        <v>338</v>
      </c>
      <c r="B30" s="119"/>
      <c r="C30" s="12"/>
      <c r="D30" s="413" t="s">
        <v>199</v>
      </c>
      <c r="E30" s="414"/>
      <c r="F30" s="171"/>
    </row>
    <row r="31" spans="1:6" ht="13.5" thickBot="1" x14ac:dyDescent="0.25">
      <c r="A31" s="140" t="s">
        <v>54</v>
      </c>
      <c r="B31" s="120"/>
      <c r="C31" s="20"/>
      <c r="D31" s="21"/>
      <c r="E31" s="22"/>
      <c r="F31" s="100"/>
    </row>
    <row r="32" spans="1:6" ht="14.45" customHeight="1" thickBot="1" x14ac:dyDescent="0.25">
      <c r="A32" s="66"/>
      <c r="B32" s="97"/>
    </row>
    <row r="33" spans="1:7" ht="22.9" customHeight="1" thickBot="1" x14ac:dyDescent="0.25">
      <c r="A33" s="383" t="s">
        <v>60</v>
      </c>
      <c r="B33" s="384"/>
      <c r="C33" s="384"/>
      <c r="D33" s="384"/>
      <c r="E33" s="384"/>
      <c r="F33" s="384"/>
      <c r="G33" s="385"/>
    </row>
    <row r="34" spans="1:7" ht="39.6" customHeight="1" x14ac:dyDescent="0.2">
      <c r="A34" s="411" t="s">
        <v>587</v>
      </c>
      <c r="B34" s="593"/>
      <c r="C34" s="408"/>
      <c r="D34" s="12"/>
      <c r="E34" s="611" t="s">
        <v>775</v>
      </c>
      <c r="F34" s="612"/>
      <c r="G34" s="613"/>
    </row>
    <row r="35" spans="1:7" ht="13.5" x14ac:dyDescent="0.2">
      <c r="A35" s="47" t="s">
        <v>200</v>
      </c>
      <c r="B35" s="265"/>
      <c r="C35" s="286"/>
      <c r="D35" s="12"/>
      <c r="E35" s="572" t="s">
        <v>62</v>
      </c>
      <c r="F35" s="573"/>
      <c r="G35" s="574"/>
    </row>
    <row r="36" spans="1:7" ht="13.5" x14ac:dyDescent="0.2">
      <c r="A36" s="25" t="s">
        <v>61</v>
      </c>
      <c r="B36" s="265"/>
      <c r="C36" s="286"/>
      <c r="D36" s="12"/>
      <c r="E36" s="568" t="s">
        <v>63</v>
      </c>
      <c r="F36" s="569"/>
      <c r="G36" s="168"/>
    </row>
    <row r="37" spans="1:7" ht="27" customHeight="1" x14ac:dyDescent="0.2">
      <c r="A37" s="69"/>
      <c r="B37" s="248" t="s">
        <v>196</v>
      </c>
      <c r="C37" s="325" t="s">
        <v>197</v>
      </c>
      <c r="D37" s="12"/>
      <c r="E37" s="420" t="s">
        <v>64</v>
      </c>
      <c r="F37" s="421"/>
      <c r="G37" s="172"/>
    </row>
    <row r="38" spans="1:7" ht="14.25" thickBot="1" x14ac:dyDescent="0.25">
      <c r="A38" s="25" t="s">
        <v>588</v>
      </c>
      <c r="B38" s="178"/>
      <c r="C38" s="182"/>
      <c r="D38" s="12"/>
      <c r="E38" s="570" t="s">
        <v>65</v>
      </c>
      <c r="F38" s="571"/>
      <c r="G38" s="169"/>
    </row>
    <row r="39" spans="1:7" ht="13.5" x14ac:dyDescent="0.2">
      <c r="A39" s="25" t="s">
        <v>589</v>
      </c>
      <c r="B39" s="287"/>
      <c r="C39" s="184"/>
      <c r="D39" s="12"/>
      <c r="E39" s="12"/>
      <c r="F39" s="12"/>
      <c r="G39" s="24"/>
    </row>
    <row r="40" spans="1:7" ht="13.5" x14ac:dyDescent="0.2">
      <c r="A40" s="25" t="s">
        <v>778</v>
      </c>
      <c r="B40" s="294"/>
      <c r="C40" s="329"/>
      <c r="D40" s="12"/>
      <c r="E40" s="12"/>
      <c r="F40" s="12"/>
      <c r="G40" s="24"/>
    </row>
    <row r="41" spans="1:7" ht="14.25" thickBot="1" x14ac:dyDescent="0.25">
      <c r="A41" s="39" t="s">
        <v>779</v>
      </c>
      <c r="B41" s="299"/>
      <c r="C41" s="330"/>
      <c r="D41" s="12"/>
      <c r="E41" s="12"/>
      <c r="F41" s="12" t="s">
        <v>212</v>
      </c>
      <c r="G41" s="24"/>
    </row>
    <row r="42" spans="1:7" x14ac:dyDescent="0.2">
      <c r="A42" s="69"/>
      <c r="B42" s="418"/>
      <c r="C42" s="419"/>
      <c r="D42" s="12"/>
      <c r="E42" s="12"/>
      <c r="F42" s="12"/>
      <c r="G42" s="24"/>
    </row>
    <row r="43" spans="1:7" x14ac:dyDescent="0.2">
      <c r="A43" s="69"/>
      <c r="B43" s="418"/>
      <c r="C43" s="419"/>
      <c r="D43" s="12"/>
      <c r="E43" s="12"/>
      <c r="F43" s="12"/>
      <c r="G43" s="24"/>
    </row>
    <row r="44" spans="1:7" ht="15.6" customHeight="1" thickBot="1" x14ac:dyDescent="0.25">
      <c r="A44" s="69"/>
      <c r="B44" s="136"/>
      <c r="C44" s="12"/>
      <c r="D44" s="12"/>
      <c r="E44" s="12"/>
      <c r="F44" s="12"/>
      <c r="G44" s="24"/>
    </row>
    <row r="45" spans="1:7" ht="30.6" customHeight="1" x14ac:dyDescent="0.2">
      <c r="A45" s="407" t="s">
        <v>372</v>
      </c>
      <c r="B45" s="385"/>
      <c r="C45" s="12"/>
      <c r="D45" s="614" t="s">
        <v>73</v>
      </c>
      <c r="E45" s="615"/>
      <c r="F45" s="616"/>
      <c r="G45" s="24"/>
    </row>
    <row r="46" spans="1:7" ht="13.5" x14ac:dyDescent="0.2">
      <c r="A46" s="25" t="s">
        <v>66</v>
      </c>
      <c r="B46" s="172"/>
      <c r="C46" s="12"/>
      <c r="D46" s="609" t="s">
        <v>74</v>
      </c>
      <c r="E46" s="610"/>
      <c r="F46" s="174"/>
      <c r="G46" s="24"/>
    </row>
    <row r="47" spans="1:7" ht="24" customHeight="1" x14ac:dyDescent="0.2">
      <c r="A47" s="25" t="s">
        <v>67</v>
      </c>
      <c r="B47" s="172"/>
      <c r="C47" s="12"/>
      <c r="D47" s="607" t="s">
        <v>15</v>
      </c>
      <c r="E47" s="608"/>
      <c r="F47" s="174"/>
      <c r="G47" s="24"/>
    </row>
    <row r="48" spans="1:7" ht="14.25" thickBot="1" x14ac:dyDescent="0.25">
      <c r="A48" s="619" t="s">
        <v>69</v>
      </c>
      <c r="B48" s="574"/>
      <c r="C48" s="12"/>
      <c r="D48" s="617" t="s">
        <v>75</v>
      </c>
      <c r="E48" s="618"/>
      <c r="F48" s="175"/>
      <c r="G48" s="24"/>
    </row>
    <row r="49" spans="1:7" ht="13.5" x14ac:dyDescent="0.2">
      <c r="A49" s="25" t="s">
        <v>68</v>
      </c>
      <c r="B49" s="172"/>
      <c r="C49" s="12"/>
      <c r="D49" s="565"/>
      <c r="E49" s="565"/>
      <c r="F49" s="129"/>
      <c r="G49" s="24"/>
    </row>
    <row r="50" spans="1:7" ht="13.5" x14ac:dyDescent="0.2">
      <c r="A50" s="25" t="s">
        <v>214</v>
      </c>
      <c r="B50" s="172"/>
      <c r="C50" s="12"/>
      <c r="D50" s="12"/>
      <c r="E50" s="12"/>
      <c r="F50" s="12"/>
      <c r="G50" s="24"/>
    </row>
    <row r="51" spans="1:7" ht="13.5" x14ac:dyDescent="0.2">
      <c r="A51" s="25" t="s">
        <v>839</v>
      </c>
      <c r="B51" s="172"/>
      <c r="C51" s="12"/>
      <c r="D51" s="12"/>
      <c r="E51" s="12"/>
      <c r="F51" s="12"/>
      <c r="G51" s="24"/>
    </row>
    <row r="52" spans="1:7" ht="13.5" x14ac:dyDescent="0.2">
      <c r="A52" s="25" t="s">
        <v>70</v>
      </c>
      <c r="B52" s="172"/>
      <c r="C52" s="12"/>
      <c r="D52" s="12"/>
      <c r="E52" s="12"/>
      <c r="F52" s="12"/>
      <c r="G52" s="24"/>
    </row>
    <row r="53" spans="1:7" x14ac:dyDescent="0.2">
      <c r="A53" s="133" t="s">
        <v>71</v>
      </c>
      <c r="B53" s="173"/>
      <c r="C53" s="12"/>
      <c r="D53" s="12"/>
      <c r="E53" s="12"/>
      <c r="F53" s="12"/>
      <c r="G53" s="24"/>
    </row>
    <row r="54" spans="1:7" ht="13.5" thickBot="1" x14ac:dyDescent="0.25">
      <c r="A54" s="68" t="s">
        <v>72</v>
      </c>
      <c r="B54" s="169"/>
      <c r="C54" s="12"/>
      <c r="D54" s="12"/>
      <c r="E54" s="12"/>
      <c r="F54" s="12"/>
      <c r="G54" s="24"/>
    </row>
    <row r="55" spans="1:7" ht="25.9" customHeight="1" thickBot="1" x14ac:dyDescent="0.25">
      <c r="A55" s="69"/>
      <c r="B55" s="129"/>
      <c r="C55" s="12"/>
      <c r="D55" s="12"/>
      <c r="E55" s="12"/>
      <c r="F55" s="12"/>
      <c r="G55" s="24"/>
    </row>
    <row r="56" spans="1:7" ht="29.45" customHeight="1" x14ac:dyDescent="0.2">
      <c r="A56" s="407" t="s">
        <v>76</v>
      </c>
      <c r="B56" s="385"/>
      <c r="C56" s="12"/>
      <c r="D56" s="563"/>
      <c r="E56" s="564"/>
      <c r="F56" s="564"/>
      <c r="G56" s="24"/>
    </row>
    <row r="57" spans="1:7" ht="13.5" x14ac:dyDescent="0.2">
      <c r="A57" s="26" t="s">
        <v>16</v>
      </c>
      <c r="B57" s="337"/>
      <c r="C57" s="12"/>
      <c r="D57" s="381"/>
      <c r="E57" s="382"/>
      <c r="F57" s="328"/>
      <c r="G57" s="24"/>
    </row>
    <row r="58" spans="1:7" ht="13.5" x14ac:dyDescent="0.2">
      <c r="A58" s="26" t="s">
        <v>316</v>
      </c>
      <c r="B58" s="331"/>
      <c r="C58" s="12"/>
      <c r="D58" s="381"/>
      <c r="E58" s="382"/>
      <c r="F58" s="328"/>
      <c r="G58" s="24"/>
    </row>
    <row r="59" spans="1:7" ht="13.5" x14ac:dyDescent="0.2">
      <c r="A59" s="25" t="s">
        <v>77</v>
      </c>
      <c r="B59" s="49"/>
      <c r="C59" s="12"/>
      <c r="D59" s="381"/>
      <c r="E59" s="382"/>
      <c r="F59" s="328"/>
      <c r="G59" s="24"/>
    </row>
    <row r="60" spans="1:7" ht="13.5" x14ac:dyDescent="0.2">
      <c r="A60" s="25" t="s">
        <v>318</v>
      </c>
      <c r="B60" s="174"/>
      <c r="C60" s="12"/>
      <c r="D60" s="620"/>
      <c r="E60" s="326"/>
      <c r="F60" s="328"/>
      <c r="G60" s="24"/>
    </row>
    <row r="61" spans="1:7" ht="27" x14ac:dyDescent="0.2">
      <c r="A61" s="25" t="s">
        <v>608</v>
      </c>
      <c r="B61" s="174"/>
      <c r="C61" s="12"/>
      <c r="D61" s="620"/>
      <c r="E61" s="326"/>
      <c r="F61" s="336"/>
      <c r="G61" s="24"/>
    </row>
    <row r="62" spans="1:7" ht="40.15" customHeight="1" x14ac:dyDescent="0.2">
      <c r="A62" s="110" t="s">
        <v>187</v>
      </c>
      <c r="B62" s="176"/>
      <c r="C62" s="12"/>
      <c r="D62" s="621"/>
      <c r="E62" s="327"/>
      <c r="F62" s="328"/>
      <c r="G62" s="24"/>
    </row>
    <row r="63" spans="1:7" ht="27.75" thickBot="1" x14ac:dyDescent="0.25">
      <c r="A63" s="338" t="s">
        <v>317</v>
      </c>
      <c r="B63" s="339"/>
      <c r="C63" s="12"/>
      <c r="D63" s="12"/>
      <c r="E63" s="12"/>
      <c r="F63" s="12"/>
      <c r="G63" s="24"/>
    </row>
    <row r="64" spans="1:7" ht="13.5" x14ac:dyDescent="0.2">
      <c r="A64" s="340" t="s">
        <v>609</v>
      </c>
      <c r="B64" s="341"/>
      <c r="C64" s="12"/>
      <c r="D64" s="12"/>
      <c r="E64" s="12"/>
      <c r="F64" s="12"/>
      <c r="G64" s="24"/>
    </row>
    <row r="65" spans="1:10" ht="14.25" thickBot="1" x14ac:dyDescent="0.25">
      <c r="A65" s="39" t="s">
        <v>610</v>
      </c>
      <c r="B65" s="175"/>
      <c r="C65" s="12"/>
      <c r="D65" s="12"/>
      <c r="E65" s="12"/>
      <c r="F65" s="12"/>
      <c r="G65" s="24"/>
    </row>
    <row r="66" spans="1:10" ht="13.9" customHeight="1" thickBot="1" x14ac:dyDescent="0.25">
      <c r="A66" s="70"/>
      <c r="B66" s="129"/>
      <c r="C66" s="12"/>
      <c r="D66" s="12"/>
      <c r="E66" s="12"/>
      <c r="F66" s="12"/>
      <c r="G66" s="24"/>
    </row>
    <row r="67" spans="1:10" ht="27" customHeight="1" x14ac:dyDescent="0.2">
      <c r="A67" s="411" t="s">
        <v>375</v>
      </c>
      <c r="B67" s="555"/>
      <c r="C67" s="12"/>
      <c r="D67" s="549" t="s">
        <v>612</v>
      </c>
      <c r="E67" s="589"/>
      <c r="F67" s="590"/>
      <c r="G67" s="24"/>
    </row>
    <row r="68" spans="1:10" ht="27.75" customHeight="1" x14ac:dyDescent="0.2">
      <c r="A68" s="132"/>
      <c r="B68" s="17"/>
      <c r="C68" s="12"/>
      <c r="D68" s="566" t="s">
        <v>613</v>
      </c>
      <c r="E68" s="567"/>
      <c r="F68" s="177"/>
      <c r="G68" s="24"/>
    </row>
    <row r="69" spans="1:10" ht="26.25" customHeight="1" thickBot="1" x14ac:dyDescent="0.25">
      <c r="A69" s="342" t="s">
        <v>41</v>
      </c>
      <c r="B69" s="134"/>
      <c r="C69" s="12"/>
      <c r="D69" s="566" t="s">
        <v>614</v>
      </c>
      <c r="E69" s="577"/>
      <c r="F69" s="177"/>
      <c r="G69" s="24"/>
    </row>
    <row r="70" spans="1:10" ht="13.5" thickBot="1" x14ac:dyDescent="0.25">
      <c r="A70" s="244"/>
      <c r="B70" s="245"/>
      <c r="C70" s="12"/>
      <c r="D70" s="578" t="s">
        <v>611</v>
      </c>
      <c r="E70" s="579"/>
      <c r="F70" s="165"/>
      <c r="G70" s="24"/>
    </row>
    <row r="71" spans="1:10" ht="14.25" thickBot="1" x14ac:dyDescent="0.25">
      <c r="A71" s="246"/>
      <c r="B71" s="247"/>
      <c r="C71" s="20"/>
      <c r="D71" s="93"/>
      <c r="E71" s="94"/>
      <c r="F71" s="130"/>
      <c r="G71" s="30"/>
    </row>
    <row r="72" spans="1:10" ht="14.25" thickBot="1" x14ac:dyDescent="0.25">
      <c r="A72" s="71"/>
      <c r="B72" s="97"/>
    </row>
    <row r="73" spans="1:10" ht="22.15" customHeight="1" thickBot="1" x14ac:dyDescent="0.25">
      <c r="A73" s="322" t="s">
        <v>78</v>
      </c>
      <c r="B73" s="161"/>
      <c r="C73" s="161"/>
      <c r="D73" s="161"/>
      <c r="E73" s="161"/>
      <c r="F73" s="161"/>
      <c r="G73" s="161"/>
      <c r="H73" s="161"/>
      <c r="I73" s="323"/>
      <c r="J73" s="324"/>
    </row>
    <row r="74" spans="1:10" x14ac:dyDescent="0.2">
      <c r="A74" s="553" t="s">
        <v>79</v>
      </c>
      <c r="B74" s="554"/>
      <c r="C74" s="554"/>
      <c r="D74" s="554"/>
      <c r="E74" s="554"/>
      <c r="F74" s="554"/>
      <c r="G74" s="554"/>
      <c r="H74" s="554"/>
      <c r="I74" s="554"/>
      <c r="J74" s="555"/>
    </row>
    <row r="75" spans="1:10" x14ac:dyDescent="0.2">
      <c r="A75" s="598" t="str">
        <f>IF(OR(D80&lt;E80+G80,D81&lt;E81+G81,D84&lt;E84+G84),"sprawdź dane o zatrudnieniu!","")</f>
        <v/>
      </c>
      <c r="B75" s="584" t="s">
        <v>16</v>
      </c>
      <c r="C75" s="396" t="s">
        <v>82</v>
      </c>
      <c r="D75" s="398"/>
      <c r="E75" s="398"/>
      <c r="F75" s="398"/>
      <c r="G75" s="398"/>
      <c r="H75" s="398"/>
      <c r="I75" s="397"/>
      <c r="J75" s="580" t="s">
        <v>88</v>
      </c>
    </row>
    <row r="76" spans="1:10" x14ac:dyDescent="0.2">
      <c r="A76" s="599"/>
      <c r="B76" s="585"/>
      <c r="C76" s="401" t="s">
        <v>83</v>
      </c>
      <c r="D76" s="415" t="s">
        <v>84</v>
      </c>
      <c r="E76" s="416"/>
      <c r="F76" s="416"/>
      <c r="G76" s="417"/>
      <c r="H76" s="583" t="s">
        <v>201</v>
      </c>
      <c r="I76" s="399" t="s">
        <v>586</v>
      </c>
      <c r="J76" s="581"/>
    </row>
    <row r="77" spans="1:10" x14ac:dyDescent="0.2">
      <c r="A77" s="599"/>
      <c r="B77" s="585"/>
      <c r="C77" s="402"/>
      <c r="D77" s="401" t="s">
        <v>83</v>
      </c>
      <c r="E77" s="415" t="s">
        <v>85</v>
      </c>
      <c r="F77" s="416"/>
      <c r="G77" s="417"/>
      <c r="H77" s="583"/>
      <c r="I77" s="400"/>
      <c r="J77" s="581"/>
    </row>
    <row r="78" spans="1:10" x14ac:dyDescent="0.2">
      <c r="A78" s="599"/>
      <c r="B78" s="585"/>
      <c r="C78" s="402"/>
      <c r="D78" s="402"/>
      <c r="E78" s="575" t="s">
        <v>86</v>
      </c>
      <c r="F78" s="396"/>
      <c r="G78" s="635" t="s">
        <v>87</v>
      </c>
      <c r="H78" s="583"/>
      <c r="I78" s="400"/>
      <c r="J78" s="581"/>
    </row>
    <row r="79" spans="1:10" ht="32.450000000000003" customHeight="1" x14ac:dyDescent="0.2">
      <c r="A79" s="600"/>
      <c r="B79" s="586"/>
      <c r="C79" s="403"/>
      <c r="D79" s="403"/>
      <c r="E79" s="576"/>
      <c r="F79" s="397"/>
      <c r="G79" s="636"/>
      <c r="H79" s="583"/>
      <c r="I79" s="400"/>
      <c r="J79" s="582"/>
    </row>
    <row r="80" spans="1:10" x14ac:dyDescent="0.2">
      <c r="A80" s="72" t="s">
        <v>81</v>
      </c>
      <c r="B80" s="95">
        <f>SUM(C80,J80)</f>
        <v>0</v>
      </c>
      <c r="C80" s="10">
        <f>SUM(D80,H80)</f>
        <v>0</v>
      </c>
      <c r="D80" s="178"/>
      <c r="E80" s="178"/>
      <c r="F80" s="251"/>
      <c r="G80" s="178"/>
      <c r="H80" s="181"/>
      <c r="I80" s="321"/>
      <c r="J80" s="333"/>
    </row>
    <row r="81" spans="1:10" x14ac:dyDescent="0.2">
      <c r="A81" s="73" t="s">
        <v>80</v>
      </c>
      <c r="B81" s="95">
        <f>SUM(C81,J81)</f>
        <v>0</v>
      </c>
      <c r="C81" s="10">
        <f>SUM(D81,H81)</f>
        <v>0</v>
      </c>
      <c r="D81" s="294"/>
      <c r="E81" s="178"/>
      <c r="F81" s="251"/>
      <c r="G81" s="178"/>
      <c r="H81" s="181"/>
      <c r="I81" s="321"/>
      <c r="J81" s="333"/>
    </row>
    <row r="82" spans="1:10" x14ac:dyDescent="0.2">
      <c r="A82" s="135" t="s">
        <v>615</v>
      </c>
      <c r="B82" s="95">
        <f>SUM(C82,J82)</f>
        <v>0</v>
      </c>
      <c r="C82" s="10">
        <f>SUM(D82,H82)</f>
        <v>0</v>
      </c>
      <c r="D82" s="179"/>
      <c r="E82" s="179"/>
      <c r="F82" s="271"/>
      <c r="G82" s="179"/>
      <c r="H82" s="183"/>
      <c r="I82" s="321"/>
      <c r="J82" s="333"/>
    </row>
    <row r="83" spans="1:10" x14ac:dyDescent="0.2">
      <c r="A83" s="135" t="s">
        <v>616</v>
      </c>
      <c r="B83" s="95">
        <f>SUM(C83,J83)</f>
        <v>0</v>
      </c>
      <c r="C83" s="10">
        <f>SUM(D83,H83)</f>
        <v>0</v>
      </c>
      <c r="D83" s="179"/>
      <c r="E83" s="179"/>
      <c r="F83" s="271"/>
      <c r="G83" s="179"/>
      <c r="H83" s="183"/>
      <c r="I83" s="321"/>
      <c r="J83" s="333"/>
    </row>
    <row r="84" spans="1:10" ht="26.25" thickBot="1" x14ac:dyDescent="0.25">
      <c r="A84" s="74" t="s">
        <v>370</v>
      </c>
      <c r="B84" s="292">
        <f>SUM(C84,J84)</f>
        <v>0</v>
      </c>
      <c r="C84" s="137">
        <f>SUM(D84,H84)</f>
        <v>0</v>
      </c>
      <c r="D84" s="180"/>
      <c r="E84" s="180"/>
      <c r="F84" s="272"/>
      <c r="G84" s="180"/>
      <c r="H84" s="185"/>
      <c r="I84" s="332"/>
      <c r="J84" s="334"/>
    </row>
    <row r="85" spans="1:10" ht="13.5" thickBot="1" x14ac:dyDescent="0.25">
      <c r="A85" s="224"/>
      <c r="B85" s="225"/>
      <c r="C85" s="226"/>
      <c r="D85" s="227"/>
      <c r="E85" s="228"/>
      <c r="F85" s="229"/>
      <c r="G85" s="228"/>
      <c r="H85" s="230"/>
      <c r="I85" s="231"/>
    </row>
    <row r="86" spans="1:10" x14ac:dyDescent="0.2">
      <c r="A86" s="553" t="s">
        <v>89</v>
      </c>
      <c r="B86" s="554"/>
      <c r="C86" s="554"/>
      <c r="D86" s="555"/>
      <c r="E86" s="5"/>
      <c r="F86" s="28"/>
      <c r="G86" s="12"/>
      <c r="H86" s="12"/>
      <c r="I86" s="24"/>
    </row>
    <row r="87" spans="1:10" x14ac:dyDescent="0.2">
      <c r="A87" s="556"/>
      <c r="B87" s="394" t="s">
        <v>90</v>
      </c>
      <c r="C87" s="395"/>
      <c r="D87" s="297"/>
      <c r="E87" s="5"/>
      <c r="F87" s="28"/>
      <c r="G87" s="12"/>
      <c r="H87" s="12"/>
      <c r="I87" s="24"/>
    </row>
    <row r="88" spans="1:10" x14ac:dyDescent="0.2">
      <c r="A88" s="557"/>
      <c r="B88" s="44" t="s">
        <v>145</v>
      </c>
      <c r="C88" s="343" t="s">
        <v>377</v>
      </c>
      <c r="D88" s="298" t="s">
        <v>146</v>
      </c>
      <c r="E88" s="28"/>
      <c r="F88" s="28"/>
      <c r="G88" s="12"/>
      <c r="H88" s="12"/>
      <c r="I88" s="24"/>
    </row>
    <row r="89" spans="1:10" ht="28.15" customHeight="1" thickBot="1" x14ac:dyDescent="0.25">
      <c r="A89" s="74" t="s">
        <v>91</v>
      </c>
      <c r="B89" s="288"/>
      <c r="C89" s="299"/>
      <c r="D89" s="308"/>
      <c r="E89" s="29"/>
      <c r="F89" s="29"/>
      <c r="G89" s="20"/>
      <c r="H89" s="20"/>
      <c r="I89" s="30"/>
    </row>
    <row r="90" spans="1:10" ht="19.899999999999999" customHeight="1" thickBot="1" x14ac:dyDescent="0.25">
      <c r="A90" s="75"/>
      <c r="B90" s="97"/>
      <c r="C90" s="9"/>
      <c r="D90" s="9"/>
      <c r="E90" s="9"/>
      <c r="F90" s="9"/>
    </row>
    <row r="91" spans="1:10" ht="24" customHeight="1" thickBot="1" x14ac:dyDescent="0.25">
      <c r="A91" s="147" t="s">
        <v>92</v>
      </c>
      <c r="B91" s="160"/>
      <c r="C91" s="161"/>
      <c r="D91" s="161"/>
      <c r="E91" s="161"/>
      <c r="F91" s="161"/>
      <c r="G91" s="161"/>
      <c r="H91" s="161"/>
      <c r="I91" s="161"/>
      <c r="J91" s="162"/>
    </row>
    <row r="92" spans="1:10" ht="28.9" customHeight="1" x14ac:dyDescent="0.2">
      <c r="A92" s="526" t="str">
        <f>IF(OR(D97&gt;C97,D98&gt;C98,D99&gt;C99,D100&gt;C100,D104&gt;C104,D105&gt;C105,D106&gt;C106,D107&gt;C107,D108&gt;C108,D109&gt;C109,D110&gt;C110,D111&gt;C111,D112&gt;C112,D113&gt;C113,D114&gt;C114,D115&gt;C115),"prosimy o sprawdzenie wprowadzonych liczb","")</f>
        <v/>
      </c>
      <c r="B92" s="533" t="s">
        <v>840</v>
      </c>
      <c r="C92" s="529" t="s">
        <v>93</v>
      </c>
      <c r="D92" s="530"/>
      <c r="E92" s="530"/>
      <c r="F92" s="531"/>
      <c r="G92" s="532"/>
      <c r="H92" s="512" t="s">
        <v>94</v>
      </c>
      <c r="I92" s="513"/>
      <c r="J92" s="404" t="s">
        <v>841</v>
      </c>
    </row>
    <row r="93" spans="1:10" s="6" customFormat="1" x14ac:dyDescent="0.2">
      <c r="A93" s="527"/>
      <c r="B93" s="534"/>
      <c r="C93" s="386" t="s">
        <v>37</v>
      </c>
      <c r="D93" s="388" t="s">
        <v>30</v>
      </c>
      <c r="E93" s="389"/>
      <c r="F93" s="389"/>
      <c r="G93" s="390"/>
      <c r="H93" s="524" t="s">
        <v>37</v>
      </c>
      <c r="I93" s="514" t="s">
        <v>153</v>
      </c>
      <c r="J93" s="405"/>
    </row>
    <row r="94" spans="1:10" s="6" customFormat="1" ht="38.25" x14ac:dyDescent="0.2">
      <c r="A94" s="528"/>
      <c r="B94" s="535"/>
      <c r="C94" s="387"/>
      <c r="D94" s="151" t="s">
        <v>37</v>
      </c>
      <c r="E94" s="240" t="s">
        <v>324</v>
      </c>
      <c r="F94" s="356" t="s">
        <v>795</v>
      </c>
      <c r="G94" s="241" t="s">
        <v>325</v>
      </c>
      <c r="H94" s="525"/>
      <c r="I94" s="515"/>
      <c r="J94" s="406"/>
    </row>
    <row r="95" spans="1:10" s="6" customFormat="1" ht="19.899999999999999" customHeight="1" x14ac:dyDescent="0.2">
      <c r="A95" s="76" t="s">
        <v>95</v>
      </c>
      <c r="B95" s="153">
        <f t="shared" ref="B95:J95" si="0">SUM(B96,B100)</f>
        <v>0</v>
      </c>
      <c r="C95" s="155">
        <f t="shared" si="0"/>
        <v>0</v>
      </c>
      <c r="D95" s="195">
        <f t="shared" si="0"/>
        <v>0</v>
      </c>
      <c r="E95" s="148">
        <f t="shared" si="0"/>
        <v>0</v>
      </c>
      <c r="F95" s="148">
        <f t="shared" si="0"/>
        <v>0</v>
      </c>
      <c r="G95" s="89">
        <f t="shared" si="0"/>
        <v>0</v>
      </c>
      <c r="H95" s="155">
        <f t="shared" si="0"/>
        <v>0</v>
      </c>
      <c r="I95" s="89">
        <f t="shared" si="0"/>
        <v>0</v>
      </c>
      <c r="J95" s="153">
        <f t="shared" si="0"/>
        <v>0</v>
      </c>
    </row>
    <row r="96" spans="1:10" x14ac:dyDescent="0.2">
      <c r="A96" s="34" t="s">
        <v>154</v>
      </c>
      <c r="B96" s="159">
        <f t="shared" ref="B96:J96" si="1">SUM(B97,B98,B99)</f>
        <v>0</v>
      </c>
      <c r="C96" s="196">
        <f t="shared" si="1"/>
        <v>0</v>
      </c>
      <c r="D96" s="118">
        <f t="shared" si="1"/>
        <v>0</v>
      </c>
      <c r="E96" s="51">
        <f t="shared" si="1"/>
        <v>0</v>
      </c>
      <c r="F96" s="51">
        <f t="shared" si="1"/>
        <v>0</v>
      </c>
      <c r="G96" s="52">
        <f t="shared" si="1"/>
        <v>0</v>
      </c>
      <c r="H96" s="196">
        <f t="shared" si="1"/>
        <v>0</v>
      </c>
      <c r="I96" s="52">
        <f t="shared" si="1"/>
        <v>0</v>
      </c>
      <c r="J96" s="159">
        <f t="shared" si="1"/>
        <v>0</v>
      </c>
    </row>
    <row r="97" spans="1:10" ht="13.5" x14ac:dyDescent="0.2">
      <c r="A97" s="221" t="s">
        <v>31</v>
      </c>
      <c r="B97" s="186"/>
      <c r="C97" s="187"/>
      <c r="D97" s="200">
        <f>SUM(E97,F97,G97)</f>
        <v>0</v>
      </c>
      <c r="E97" s="190"/>
      <c r="F97" s="193"/>
      <c r="G97" s="194"/>
      <c r="H97" s="187"/>
      <c r="I97" s="189"/>
      <c r="J97" s="153">
        <f>SUM(B97+C97-H97)</f>
        <v>0</v>
      </c>
    </row>
    <row r="98" spans="1:10" ht="13.5" x14ac:dyDescent="0.2">
      <c r="A98" s="152" t="s">
        <v>32</v>
      </c>
      <c r="B98" s="186"/>
      <c r="C98" s="187"/>
      <c r="D98" s="200">
        <f>SUM(E98,F98,G98)</f>
        <v>0</v>
      </c>
      <c r="E98" s="190"/>
      <c r="F98" s="193"/>
      <c r="G98" s="194"/>
      <c r="H98" s="187"/>
      <c r="I98" s="189"/>
      <c r="J98" s="153">
        <f>SUM(B98+C98-H98)</f>
        <v>0</v>
      </c>
    </row>
    <row r="99" spans="1:10" ht="13.5" x14ac:dyDescent="0.2">
      <c r="A99" s="152" t="s">
        <v>33</v>
      </c>
      <c r="B99" s="186"/>
      <c r="C99" s="187"/>
      <c r="D99" s="200">
        <f>SUM(E99,F99,G99)</f>
        <v>0</v>
      </c>
      <c r="E99" s="289"/>
      <c r="F99" s="193"/>
      <c r="G99" s="194"/>
      <c r="H99" s="187"/>
      <c r="I99" s="189"/>
      <c r="J99" s="153">
        <f>SUM(B99+C99-H99)</f>
        <v>0</v>
      </c>
    </row>
    <row r="100" spans="1:10" x14ac:dyDescent="0.2">
      <c r="A100" s="84" t="s">
        <v>96</v>
      </c>
      <c r="B100" s="186"/>
      <c r="C100" s="187"/>
      <c r="D100" s="200">
        <f>SUM(E100,F100,G100)</f>
        <v>0</v>
      </c>
      <c r="E100" s="290"/>
      <c r="F100" s="290"/>
      <c r="G100" s="291"/>
      <c r="H100" s="187"/>
      <c r="I100" s="89"/>
      <c r="J100" s="153">
        <f>SUM(B100+C100-H100)</f>
        <v>0</v>
      </c>
    </row>
    <row r="101" spans="1:10" x14ac:dyDescent="0.2">
      <c r="A101" s="77" t="s">
        <v>97</v>
      </c>
      <c r="B101" s="153"/>
      <c r="C101" s="187"/>
      <c r="D101" s="200">
        <f>SUM(E101,F101,G101)</f>
        <v>0</v>
      </c>
      <c r="E101" s="290"/>
      <c r="F101" s="290"/>
      <c r="G101" s="291"/>
      <c r="H101" s="155"/>
      <c r="I101" s="89"/>
      <c r="J101" s="153"/>
    </row>
    <row r="102" spans="1:10" x14ac:dyDescent="0.2">
      <c r="A102" s="296" t="s">
        <v>378</v>
      </c>
      <c r="B102" s="153"/>
      <c r="C102" s="187"/>
      <c r="D102" s="195"/>
      <c r="E102" s="148"/>
      <c r="F102" s="148"/>
      <c r="G102" s="89"/>
      <c r="H102" s="295"/>
      <c r="I102" s="89"/>
      <c r="J102" s="153"/>
    </row>
    <row r="103" spans="1:10" x14ac:dyDescent="0.2">
      <c r="A103" s="77" t="s">
        <v>618</v>
      </c>
      <c r="B103" s="242">
        <f t="shared" ref="B103:I103" si="2">SUM(B104,B105,B106,B107,B108,B109,B110,B111,B113,B114)</f>
        <v>0</v>
      </c>
      <c r="C103" s="243">
        <f t="shared" si="2"/>
        <v>0</v>
      </c>
      <c r="D103" s="200">
        <f t="shared" si="2"/>
        <v>0</v>
      </c>
      <c r="E103" s="150">
        <f t="shared" si="2"/>
        <v>0</v>
      </c>
      <c r="F103" s="150">
        <f t="shared" si="2"/>
        <v>0</v>
      </c>
      <c r="G103" s="154">
        <f t="shared" si="2"/>
        <v>0</v>
      </c>
      <c r="H103" s="158">
        <f t="shared" si="2"/>
        <v>0</v>
      </c>
      <c r="I103" s="154">
        <f t="shared" si="2"/>
        <v>0</v>
      </c>
      <c r="J103" s="153">
        <f t="shared" ref="J103:J115" si="3">SUM(B103+C103-H103)</f>
        <v>0</v>
      </c>
    </row>
    <row r="104" spans="1:10" ht="15.75" customHeight="1" x14ac:dyDescent="0.2">
      <c r="A104" s="131" t="s">
        <v>617</v>
      </c>
      <c r="B104" s="186"/>
      <c r="C104" s="187"/>
      <c r="D104" s="200">
        <f t="shared" ref="D104:D115" si="4">SUM(E104,F104,G104)</f>
        <v>0</v>
      </c>
      <c r="E104" s="190"/>
      <c r="F104" s="193"/>
      <c r="G104" s="194"/>
      <c r="H104" s="191"/>
      <c r="I104" s="192"/>
      <c r="J104" s="153">
        <f t="shared" si="3"/>
        <v>0</v>
      </c>
    </row>
    <row r="105" spans="1:10" ht="13.5" x14ac:dyDescent="0.2">
      <c r="A105" s="70" t="s">
        <v>98</v>
      </c>
      <c r="B105" s="186"/>
      <c r="C105" s="187"/>
      <c r="D105" s="200">
        <f t="shared" si="4"/>
        <v>0</v>
      </c>
      <c r="E105" s="190"/>
      <c r="F105" s="193"/>
      <c r="G105" s="194"/>
      <c r="H105" s="191"/>
      <c r="I105" s="192"/>
      <c r="J105" s="153">
        <f t="shared" si="3"/>
        <v>0</v>
      </c>
    </row>
    <row r="106" spans="1:10" ht="13.5" x14ac:dyDescent="0.2">
      <c r="A106" s="78" t="s">
        <v>4</v>
      </c>
      <c r="B106" s="186"/>
      <c r="C106" s="187"/>
      <c r="D106" s="200">
        <f t="shared" si="4"/>
        <v>0</v>
      </c>
      <c r="E106" s="190"/>
      <c r="F106" s="193"/>
      <c r="G106" s="194"/>
      <c r="H106" s="191"/>
      <c r="I106" s="192"/>
      <c r="J106" s="153">
        <f t="shared" si="3"/>
        <v>0</v>
      </c>
    </row>
    <row r="107" spans="1:10" ht="13.5" x14ac:dyDescent="0.2">
      <c r="A107" s="78" t="s">
        <v>99</v>
      </c>
      <c r="B107" s="186"/>
      <c r="C107" s="187"/>
      <c r="D107" s="200">
        <f t="shared" si="4"/>
        <v>0</v>
      </c>
      <c r="E107" s="190"/>
      <c r="F107" s="193"/>
      <c r="G107" s="194"/>
      <c r="H107" s="191"/>
      <c r="I107" s="192"/>
      <c r="J107" s="153">
        <f t="shared" si="3"/>
        <v>0</v>
      </c>
    </row>
    <row r="108" spans="1:10" ht="13.5" x14ac:dyDescent="0.2">
      <c r="A108" s="78" t="s">
        <v>100</v>
      </c>
      <c r="B108" s="186"/>
      <c r="C108" s="187"/>
      <c r="D108" s="200">
        <f t="shared" si="4"/>
        <v>0</v>
      </c>
      <c r="E108" s="190"/>
      <c r="F108" s="193"/>
      <c r="G108" s="194"/>
      <c r="H108" s="191"/>
      <c r="I108" s="192"/>
      <c r="J108" s="153">
        <f t="shared" si="3"/>
        <v>0</v>
      </c>
    </row>
    <row r="109" spans="1:10" ht="13.5" x14ac:dyDescent="0.2">
      <c r="A109" s="78" t="s">
        <v>101</v>
      </c>
      <c r="B109" s="186"/>
      <c r="C109" s="187"/>
      <c r="D109" s="200">
        <f t="shared" si="4"/>
        <v>0</v>
      </c>
      <c r="E109" s="190"/>
      <c r="F109" s="193"/>
      <c r="G109" s="194"/>
      <c r="H109" s="191"/>
      <c r="I109" s="192"/>
      <c r="J109" s="153">
        <f t="shared" si="3"/>
        <v>0</v>
      </c>
    </row>
    <row r="110" spans="1:10" ht="13.5" x14ac:dyDescent="0.2">
      <c r="A110" s="78" t="s">
        <v>102</v>
      </c>
      <c r="B110" s="186"/>
      <c r="C110" s="187"/>
      <c r="D110" s="200">
        <f t="shared" si="4"/>
        <v>0</v>
      </c>
      <c r="E110" s="190"/>
      <c r="F110" s="193"/>
      <c r="G110" s="194"/>
      <c r="H110" s="191"/>
      <c r="I110" s="192"/>
      <c r="J110" s="153">
        <f t="shared" si="3"/>
        <v>0</v>
      </c>
    </row>
    <row r="111" spans="1:10" ht="13.5" x14ac:dyDescent="0.2">
      <c r="A111" s="78" t="s">
        <v>198</v>
      </c>
      <c r="B111" s="186"/>
      <c r="C111" s="187"/>
      <c r="D111" s="200">
        <f t="shared" si="4"/>
        <v>0</v>
      </c>
      <c r="E111" s="190"/>
      <c r="F111" s="193"/>
      <c r="G111" s="194"/>
      <c r="H111" s="191"/>
      <c r="I111" s="192"/>
      <c r="J111" s="153">
        <f t="shared" si="3"/>
        <v>0</v>
      </c>
    </row>
    <row r="112" spans="1:10" ht="26.25" customHeight="1" x14ac:dyDescent="0.2">
      <c r="A112" s="78" t="s">
        <v>188</v>
      </c>
      <c r="B112" s="186"/>
      <c r="C112" s="187"/>
      <c r="D112" s="200">
        <f t="shared" si="4"/>
        <v>0</v>
      </c>
      <c r="E112" s="190"/>
      <c r="F112" s="193"/>
      <c r="G112" s="194"/>
      <c r="H112" s="191"/>
      <c r="I112" s="192"/>
      <c r="J112" s="153">
        <f t="shared" si="3"/>
        <v>0</v>
      </c>
    </row>
    <row r="113" spans="1:10" ht="13.5" x14ac:dyDescent="0.2">
      <c r="A113" s="78" t="s">
        <v>619</v>
      </c>
      <c r="B113" s="186"/>
      <c r="C113" s="187"/>
      <c r="D113" s="200">
        <f t="shared" si="4"/>
        <v>0</v>
      </c>
      <c r="E113" s="190"/>
      <c r="F113" s="193"/>
      <c r="G113" s="194"/>
      <c r="H113" s="191"/>
      <c r="I113" s="192"/>
      <c r="J113" s="153">
        <f t="shared" si="3"/>
        <v>0</v>
      </c>
    </row>
    <row r="114" spans="1:10" ht="13.5" x14ac:dyDescent="0.2">
      <c r="A114" s="78" t="s">
        <v>620</v>
      </c>
      <c r="B114" s="186"/>
      <c r="C114" s="187"/>
      <c r="D114" s="200">
        <f t="shared" si="4"/>
        <v>0</v>
      </c>
      <c r="E114" s="190"/>
      <c r="F114" s="193"/>
      <c r="G114" s="194"/>
      <c r="H114" s="191"/>
      <c r="I114" s="192"/>
      <c r="J114" s="153">
        <f t="shared" si="3"/>
        <v>0</v>
      </c>
    </row>
    <row r="115" spans="1:10" ht="13.5" x14ac:dyDescent="0.2">
      <c r="A115" s="86" t="s">
        <v>155</v>
      </c>
      <c r="B115" s="186"/>
      <c r="C115" s="187"/>
      <c r="D115" s="200">
        <f t="shared" si="4"/>
        <v>0</v>
      </c>
      <c r="E115" s="190"/>
      <c r="F115" s="193"/>
      <c r="G115" s="194"/>
      <c r="H115" s="191"/>
      <c r="I115" s="192"/>
      <c r="J115" s="153">
        <f t="shared" si="3"/>
        <v>0</v>
      </c>
    </row>
    <row r="116" spans="1:10" ht="25.5" x14ac:dyDescent="0.2">
      <c r="A116" s="31" t="s">
        <v>103</v>
      </c>
      <c r="B116" s="259">
        <f>SUM(B117,B118,B119,B120)</f>
        <v>0</v>
      </c>
      <c r="C116" s="260"/>
      <c r="D116" s="261"/>
      <c r="E116" s="262"/>
      <c r="F116" s="262"/>
      <c r="G116" s="263"/>
      <c r="H116" s="260"/>
      <c r="I116" s="263"/>
      <c r="J116" s="258">
        <f>SUM(J117,J118,J119,J120)</f>
        <v>0</v>
      </c>
    </row>
    <row r="117" spans="1:10" ht="13.15" customHeight="1" x14ac:dyDescent="0.2">
      <c r="A117" s="27" t="s">
        <v>621</v>
      </c>
      <c r="B117" s="186"/>
      <c r="C117" s="155"/>
      <c r="D117" s="87"/>
      <c r="E117" s="148"/>
      <c r="F117" s="148"/>
      <c r="G117" s="89"/>
      <c r="H117" s="155"/>
      <c r="I117" s="89"/>
      <c r="J117" s="186"/>
    </row>
    <row r="118" spans="1:10" ht="13.5" x14ac:dyDescent="0.2">
      <c r="A118" s="18" t="s">
        <v>104</v>
      </c>
      <c r="B118" s="186"/>
      <c r="C118" s="155"/>
      <c r="D118" s="87"/>
      <c r="E118" s="148"/>
      <c r="F118" s="148"/>
      <c r="G118" s="89"/>
      <c r="H118" s="155"/>
      <c r="I118" s="89"/>
      <c r="J118" s="186"/>
    </row>
    <row r="119" spans="1:10" ht="13.5" x14ac:dyDescent="0.2">
      <c r="A119" s="18" t="s">
        <v>105</v>
      </c>
      <c r="B119" s="186"/>
      <c r="C119" s="155"/>
      <c r="D119" s="87"/>
      <c r="E119" s="148"/>
      <c r="F119" s="148"/>
      <c r="G119" s="89"/>
      <c r="H119" s="155"/>
      <c r="I119" s="89"/>
      <c r="J119" s="186"/>
    </row>
    <row r="120" spans="1:10" ht="14.25" thickBot="1" x14ac:dyDescent="0.25">
      <c r="A120" s="300" t="s">
        <v>106</v>
      </c>
      <c r="B120" s="188"/>
      <c r="C120" s="156"/>
      <c r="D120" s="88"/>
      <c r="E120" s="149"/>
      <c r="F120" s="149"/>
      <c r="G120" s="157"/>
      <c r="H120" s="156"/>
      <c r="I120" s="157"/>
      <c r="J120" s="188"/>
    </row>
    <row r="121" spans="1:10" ht="13.5" thickBot="1" x14ac:dyDescent="0.25">
      <c r="A121" s="13"/>
      <c r="B121" s="53"/>
      <c r="C121" s="54"/>
      <c r="D121" s="54"/>
      <c r="E121" s="54"/>
      <c r="F121" s="54"/>
      <c r="G121" s="54"/>
      <c r="H121" s="53"/>
    </row>
    <row r="122" spans="1:10" x14ac:dyDescent="0.2">
      <c r="A122" s="454" t="s">
        <v>622</v>
      </c>
      <c r="B122" s="455"/>
      <c r="C122" s="456"/>
      <c r="D122" s="54"/>
      <c r="E122" s="54"/>
      <c r="F122" s="54"/>
      <c r="G122" s="54"/>
      <c r="H122" s="53"/>
    </row>
    <row r="123" spans="1:10" ht="27" customHeight="1" x14ac:dyDescent="0.2">
      <c r="A123" s="457" t="s">
        <v>379</v>
      </c>
      <c r="B123" s="301" t="s">
        <v>380</v>
      </c>
      <c r="C123" s="309"/>
      <c r="D123" s="54"/>
      <c r="E123" s="54"/>
      <c r="F123" s="54"/>
      <c r="G123" s="54"/>
      <c r="H123" s="53"/>
    </row>
    <row r="124" spans="1:10" ht="27.6" customHeight="1" x14ac:dyDescent="0.2">
      <c r="A124" s="458"/>
      <c r="B124" s="302" t="s">
        <v>381</v>
      </c>
      <c r="C124" s="309"/>
      <c r="D124" s="54"/>
      <c r="E124" s="54"/>
      <c r="F124" s="54"/>
      <c r="G124" s="54"/>
      <c r="H124" s="53"/>
    </row>
    <row r="125" spans="1:10" ht="27.6" customHeight="1" thickBot="1" x14ac:dyDescent="0.25">
      <c r="A125" s="522" t="s">
        <v>623</v>
      </c>
      <c r="B125" s="523"/>
      <c r="C125" s="344"/>
      <c r="D125" s="54"/>
      <c r="E125" s="54"/>
      <c r="F125" s="54"/>
      <c r="G125" s="54"/>
      <c r="H125" s="53"/>
    </row>
    <row r="126" spans="1:10" ht="13.5" thickBot="1" x14ac:dyDescent="0.25">
      <c r="A126" s="516" t="s">
        <v>382</v>
      </c>
      <c r="B126" s="517"/>
      <c r="C126" s="345"/>
      <c r="D126" s="54"/>
      <c r="E126" s="54"/>
      <c r="F126" s="54"/>
      <c r="G126" s="54"/>
      <c r="H126" s="53"/>
    </row>
    <row r="127" spans="1:10" ht="13.5" thickBot="1" x14ac:dyDescent="0.25">
      <c r="A127" s="13"/>
      <c r="B127" s="53"/>
      <c r="C127" s="54"/>
      <c r="D127" s="54"/>
      <c r="E127" s="54"/>
      <c r="F127" s="54"/>
      <c r="G127" s="54"/>
      <c r="H127" s="53"/>
    </row>
    <row r="128" spans="1:10" ht="19.899999999999999" customHeight="1" x14ac:dyDescent="0.2">
      <c r="A128" s="32" t="s">
        <v>107</v>
      </c>
      <c r="B128" s="55"/>
      <c r="C128" s="56"/>
      <c r="D128" s="56"/>
      <c r="E128" s="57"/>
      <c r="F128" s="54"/>
      <c r="G128" s="54"/>
      <c r="H128" s="53"/>
    </row>
    <row r="129" spans="1:13" ht="24.6" customHeight="1" x14ac:dyDescent="0.2">
      <c r="A129" s="472" t="s">
        <v>633</v>
      </c>
      <c r="B129" s="473"/>
      <c r="C129" s="473"/>
      <c r="D129" s="473"/>
      <c r="E129" s="474"/>
      <c r="F129" s="54"/>
      <c r="G129" s="54"/>
      <c r="H129" s="53"/>
    </row>
    <row r="130" spans="1:13" ht="25.5" x14ac:dyDescent="0.2">
      <c r="A130" s="349" t="s">
        <v>205</v>
      </c>
      <c r="B130" s="350" t="s">
        <v>108</v>
      </c>
      <c r="C130" s="351" t="s">
        <v>109</v>
      </c>
      <c r="D130" s="350" t="s">
        <v>110</v>
      </c>
      <c r="E130" s="352" t="s">
        <v>111</v>
      </c>
      <c r="F130" s="54"/>
      <c r="G130" s="54"/>
      <c r="H130" s="53"/>
    </row>
    <row r="131" spans="1:13" ht="13.5" thickBot="1" x14ac:dyDescent="0.25">
      <c r="A131" s="108">
        <f>SUM(B131,C131,D131,E131)</f>
        <v>0</v>
      </c>
      <c r="B131" s="113"/>
      <c r="C131" s="303"/>
      <c r="D131" s="197"/>
      <c r="E131" s="114"/>
      <c r="F131" s="54"/>
      <c r="G131" s="54"/>
      <c r="H131" s="53"/>
    </row>
    <row r="132" spans="1:13" ht="13.5" thickBot="1" x14ac:dyDescent="0.25">
      <c r="A132" s="33"/>
      <c r="B132" s="53"/>
      <c r="C132" s="54"/>
      <c r="D132" s="54"/>
      <c r="E132" s="54"/>
      <c r="F132" s="54"/>
      <c r="G132" s="54"/>
      <c r="H132" s="53"/>
    </row>
    <row r="133" spans="1:13" ht="19.899999999999999" customHeight="1" x14ac:dyDescent="0.2">
      <c r="A133" s="520" t="s">
        <v>842</v>
      </c>
      <c r="B133" s="435" t="s">
        <v>340</v>
      </c>
      <c r="C133" s="436"/>
      <c r="D133" s="436"/>
      <c r="E133" s="436"/>
      <c r="F133" s="437"/>
      <c r="G133" s="432" t="s">
        <v>345</v>
      </c>
      <c r="H133" s="433"/>
      <c r="I133" s="434"/>
      <c r="J133" s="459" t="s">
        <v>347</v>
      </c>
      <c r="K133" s="438" t="s">
        <v>348</v>
      </c>
      <c r="L133" s="430" t="s">
        <v>349</v>
      </c>
      <c r="M133" s="428" t="s">
        <v>388</v>
      </c>
    </row>
    <row r="134" spans="1:13" ht="212.45" customHeight="1" x14ac:dyDescent="0.2">
      <c r="A134" s="521"/>
      <c r="B134" s="234" t="s">
        <v>344</v>
      </c>
      <c r="C134" s="311" t="s">
        <v>387</v>
      </c>
      <c r="D134" s="235" t="s">
        <v>341</v>
      </c>
      <c r="E134" s="235" t="s">
        <v>342</v>
      </c>
      <c r="F134" s="235" t="s">
        <v>343</v>
      </c>
      <c r="G134" s="235" t="s">
        <v>37</v>
      </c>
      <c r="H134" s="311" t="s">
        <v>796</v>
      </c>
      <c r="I134" s="236" t="s">
        <v>346</v>
      </c>
      <c r="J134" s="460"/>
      <c r="K134" s="439"/>
      <c r="L134" s="431"/>
      <c r="M134" s="429"/>
    </row>
    <row r="135" spans="1:13" ht="26.45" customHeight="1" thickBot="1" x14ac:dyDescent="0.25">
      <c r="A135" s="108">
        <f>SUM(B135,G135,J135,K135,L135,M135)</f>
        <v>0</v>
      </c>
      <c r="B135" s="237"/>
      <c r="C135" s="237"/>
      <c r="D135" s="237"/>
      <c r="E135" s="237"/>
      <c r="F135" s="232"/>
      <c r="G135" s="232"/>
      <c r="H135" s="232"/>
      <c r="I135" s="238"/>
      <c r="J135" s="238"/>
      <c r="K135" s="312"/>
      <c r="L135" s="315"/>
      <c r="M135" s="316"/>
    </row>
    <row r="136" spans="1:13" x14ac:dyDescent="0.2">
      <c r="A136" s="33"/>
      <c r="B136" s="53"/>
      <c r="C136" s="54"/>
      <c r="D136" s="54"/>
      <c r="E136" s="54"/>
      <c r="F136" s="54"/>
      <c r="G136" s="54"/>
      <c r="H136" s="53"/>
    </row>
    <row r="137" spans="1:13" ht="13.5" thickBot="1" x14ac:dyDescent="0.25">
      <c r="A137" s="33"/>
      <c r="B137" s="53"/>
      <c r="C137" s="54"/>
      <c r="D137" s="54"/>
      <c r="E137" s="54"/>
      <c r="F137" s="54"/>
      <c r="G137" s="54"/>
      <c r="H137" s="53"/>
    </row>
    <row r="138" spans="1:13" ht="13.5" thickBot="1" x14ac:dyDescent="0.25">
      <c r="A138" s="518" t="s">
        <v>112</v>
      </c>
      <c r="B138" s="519"/>
      <c r="C138" s="519"/>
      <c r="D138" s="519"/>
      <c r="E138" s="519"/>
      <c r="F138" s="499"/>
      <c r="G138" s="408"/>
      <c r="H138" s="53"/>
    </row>
    <row r="139" spans="1:13" ht="52.15" customHeight="1" x14ac:dyDescent="0.2">
      <c r="A139" s="447"/>
      <c r="B139" s="448"/>
      <c r="C139" s="449"/>
      <c r="D139" s="254" t="s">
        <v>328</v>
      </c>
      <c r="E139" s="255" t="s">
        <v>326</v>
      </c>
      <c r="F139" s="255" t="s">
        <v>797</v>
      </c>
      <c r="G139" s="256" t="s">
        <v>327</v>
      </c>
      <c r="H139" s="53"/>
    </row>
    <row r="140" spans="1:13" x14ac:dyDescent="0.2">
      <c r="A140" s="464" t="s">
        <v>113</v>
      </c>
      <c r="B140" s="465"/>
      <c r="C140" s="466"/>
      <c r="D140" s="200">
        <f>SUM(E140,F140,G140)</f>
        <v>0</v>
      </c>
      <c r="E140" s="201"/>
      <c r="F140" s="201"/>
      <c r="G140" s="202"/>
      <c r="H140" s="53"/>
    </row>
    <row r="141" spans="1:13" x14ac:dyDescent="0.2">
      <c r="A141" s="464" t="s">
        <v>627</v>
      </c>
      <c r="B141" s="465"/>
      <c r="C141" s="466"/>
      <c r="D141" s="200">
        <f t="shared" ref="D141:D147" si="5">SUM(E141,F141,G141)</f>
        <v>0</v>
      </c>
      <c r="E141" s="201"/>
      <c r="F141" s="201"/>
      <c r="G141" s="202"/>
      <c r="H141" s="53"/>
    </row>
    <row r="142" spans="1:13" x14ac:dyDescent="0.2">
      <c r="A142" s="492" t="s">
        <v>378</v>
      </c>
      <c r="B142" s="493"/>
      <c r="C142" s="494"/>
      <c r="D142" s="200">
        <f t="shared" si="5"/>
        <v>0</v>
      </c>
      <c r="E142" s="201"/>
      <c r="F142" s="201"/>
      <c r="G142" s="202"/>
      <c r="H142" s="53"/>
    </row>
    <row r="143" spans="1:13" x14ac:dyDescent="0.2">
      <c r="A143" s="464" t="s">
        <v>626</v>
      </c>
      <c r="B143" s="465"/>
      <c r="C143" s="466"/>
      <c r="D143" s="200">
        <f t="shared" si="5"/>
        <v>0</v>
      </c>
      <c r="E143" s="201"/>
      <c r="F143" s="201"/>
      <c r="G143" s="202"/>
      <c r="H143" s="53"/>
    </row>
    <row r="144" spans="1:13" x14ac:dyDescent="0.2">
      <c r="A144" s="506" t="s">
        <v>624</v>
      </c>
      <c r="B144" s="507"/>
      <c r="C144" s="508"/>
      <c r="D144" s="200">
        <f t="shared" si="5"/>
        <v>0</v>
      </c>
      <c r="E144" s="201"/>
      <c r="F144" s="201"/>
      <c r="G144" s="202"/>
      <c r="H144" s="53"/>
    </row>
    <row r="145" spans="1:10" x14ac:dyDescent="0.2">
      <c r="A145" s="467" t="s">
        <v>188</v>
      </c>
      <c r="B145" s="468"/>
      <c r="C145" s="469"/>
      <c r="D145" s="200">
        <f t="shared" si="5"/>
        <v>0</v>
      </c>
      <c r="E145" s="201"/>
      <c r="F145" s="201"/>
      <c r="G145" s="202"/>
      <c r="H145" s="53"/>
    </row>
    <row r="146" spans="1:10" x14ac:dyDescent="0.2">
      <c r="A146" s="492" t="s">
        <v>625</v>
      </c>
      <c r="B146" s="493"/>
      <c r="C146" s="494"/>
      <c r="D146" s="200">
        <f t="shared" si="5"/>
        <v>0</v>
      </c>
      <c r="E146" s="201"/>
      <c r="F146" s="201"/>
      <c r="G146" s="202"/>
      <c r="H146" s="53"/>
    </row>
    <row r="147" spans="1:10" ht="27" customHeight="1" thickBot="1" x14ac:dyDescent="0.25">
      <c r="A147" s="509" t="s">
        <v>114</v>
      </c>
      <c r="B147" s="510"/>
      <c r="C147" s="511"/>
      <c r="D147" s="353">
        <f t="shared" si="5"/>
        <v>0</v>
      </c>
      <c r="E147" s="354"/>
      <c r="F147" s="203"/>
      <c r="G147" s="204"/>
      <c r="H147" s="53"/>
    </row>
    <row r="148" spans="1:10" ht="17.45" customHeight="1" thickBot="1" x14ac:dyDescent="0.25">
      <c r="A148" s="13"/>
      <c r="B148" s="58"/>
      <c r="C148" s="58"/>
      <c r="D148" s="54"/>
      <c r="E148" s="54"/>
      <c r="F148" s="54"/>
      <c r="G148" s="54"/>
      <c r="H148" s="53"/>
    </row>
    <row r="149" spans="1:10" ht="27.6" customHeight="1" thickBot="1" x14ac:dyDescent="0.25">
      <c r="A149" s="591" t="s">
        <v>115</v>
      </c>
      <c r="B149" s="592"/>
      <c r="C149" s="592"/>
      <c r="D149" s="592"/>
      <c r="E149" s="99"/>
      <c r="F149" s="98"/>
      <c r="G149" s="98"/>
      <c r="H149" s="98"/>
      <c r="I149" s="98"/>
      <c r="J149" s="35"/>
    </row>
    <row r="150" spans="1:10" x14ac:dyDescent="0.2">
      <c r="A150" s="503" t="s">
        <v>116</v>
      </c>
      <c r="B150" s="504"/>
      <c r="C150" s="504"/>
      <c r="D150" s="505"/>
      <c r="E150" s="38"/>
      <c r="F150" s="54"/>
      <c r="G150" s="54"/>
      <c r="H150" s="53"/>
      <c r="I150" s="12"/>
      <c r="J150" s="24"/>
    </row>
    <row r="151" spans="1:10" x14ac:dyDescent="0.2">
      <c r="A151" s="450" t="s">
        <v>117</v>
      </c>
      <c r="B151" s="451"/>
      <c r="C151" s="451"/>
      <c r="D151" s="219"/>
      <c r="E151" s="38"/>
      <c r="F151" s="54"/>
      <c r="G151" s="54"/>
      <c r="H151" s="53"/>
      <c r="I151" s="12"/>
      <c r="J151" s="24"/>
    </row>
    <row r="152" spans="1:10" x14ac:dyDescent="0.2">
      <c r="A152" s="450" t="s">
        <v>118</v>
      </c>
      <c r="B152" s="451"/>
      <c r="C152" s="451"/>
      <c r="D152" s="89">
        <f>B161</f>
        <v>0</v>
      </c>
      <c r="E152" s="355" t="s">
        <v>773</v>
      </c>
      <c r="F152" s="357"/>
      <c r="G152" s="358" t="s">
        <v>774</v>
      </c>
      <c r="H152" s="357"/>
      <c r="I152" s="12"/>
      <c r="J152" s="24"/>
    </row>
    <row r="153" spans="1:10" x14ac:dyDescent="0.2">
      <c r="A153" s="450" t="s">
        <v>119</v>
      </c>
      <c r="B153" s="451"/>
      <c r="C153" s="451"/>
      <c r="D153" s="89">
        <f>SUM(D154,D155)</f>
        <v>0</v>
      </c>
      <c r="E153" s="38"/>
      <c r="F153" s="54"/>
      <c r="G153" s="54"/>
      <c r="H153" s="53"/>
      <c r="I153" s="12"/>
      <c r="J153" s="24"/>
    </row>
    <row r="154" spans="1:10" x14ac:dyDescent="0.2">
      <c r="A154" s="391" t="s">
        <v>38</v>
      </c>
      <c r="B154" s="392"/>
      <c r="C154" s="393"/>
      <c r="D154" s="198"/>
      <c r="E154" s="54"/>
      <c r="F154" s="54"/>
      <c r="G154" s="54"/>
      <c r="H154" s="53"/>
      <c r="I154" s="12"/>
      <c r="J154" s="24"/>
    </row>
    <row r="155" spans="1:10" x14ac:dyDescent="0.2">
      <c r="A155" s="488" t="s">
        <v>39</v>
      </c>
      <c r="B155" s="489"/>
      <c r="C155" s="490"/>
      <c r="D155" s="198"/>
      <c r="E155" s="54"/>
      <c r="F155" s="54"/>
      <c r="G155" s="54"/>
      <c r="H155" s="53"/>
      <c r="I155" s="12"/>
      <c r="J155" s="24"/>
    </row>
    <row r="156" spans="1:10" x14ac:dyDescent="0.2">
      <c r="A156" s="538" t="s">
        <v>40</v>
      </c>
      <c r="B156" s="539"/>
      <c r="C156" s="540"/>
      <c r="D156" s="198"/>
      <c r="E156" s="54"/>
      <c r="F156" s="54"/>
      <c r="G156" s="54"/>
      <c r="H156" s="53"/>
      <c r="I156" s="12"/>
      <c r="J156" s="24"/>
    </row>
    <row r="157" spans="1:10" ht="13.5" thickBot="1" x14ac:dyDescent="0.25">
      <c r="A157" s="622" t="s">
        <v>206</v>
      </c>
      <c r="B157" s="623"/>
      <c r="C157" s="624"/>
      <c r="D157" s="199"/>
      <c r="E157" s="54"/>
      <c r="F157" s="54"/>
      <c r="G157" s="54"/>
      <c r="H157" s="53"/>
      <c r="I157" s="12"/>
      <c r="J157" s="24"/>
    </row>
    <row r="158" spans="1:10" x14ac:dyDescent="0.2">
      <c r="A158" s="37"/>
      <c r="B158" s="58"/>
      <c r="C158" s="58"/>
      <c r="D158" s="54"/>
      <c r="E158" s="54"/>
      <c r="F158" s="54"/>
      <c r="G158" s="54"/>
      <c r="H158" s="53"/>
      <c r="I158" s="12"/>
      <c r="J158" s="24"/>
    </row>
    <row r="159" spans="1:10" x14ac:dyDescent="0.2">
      <c r="A159" s="484" t="s">
        <v>120</v>
      </c>
      <c r="B159" s="485"/>
      <c r="C159" s="485"/>
      <c r="D159" s="485"/>
      <c r="E159" s="485"/>
      <c r="F159" s="485"/>
      <c r="G159" s="485"/>
      <c r="H159" s="485"/>
      <c r="I159" s="486"/>
      <c r="J159" s="487"/>
    </row>
    <row r="160" spans="1:10" x14ac:dyDescent="0.2">
      <c r="A160" s="111" t="str">
        <f>IF(OR(B161&lt;&gt;B163,SUM(C161:J161)&lt;&gt;B161,SUM(C163:I163)&lt;&gt;B163,SUM(C161:J161)&lt;&gt;SUM(C163:I163)),"prosimy o sprawdzenie wprowadzonych liczb","")</f>
        <v/>
      </c>
      <c r="B160" s="124" t="s">
        <v>83</v>
      </c>
      <c r="C160" s="123" t="s">
        <v>189</v>
      </c>
      <c r="D160" s="123" t="s">
        <v>190</v>
      </c>
      <c r="E160" s="125" t="s">
        <v>191</v>
      </c>
      <c r="F160" s="14" t="s">
        <v>5</v>
      </c>
      <c r="G160" s="14" t="s">
        <v>192</v>
      </c>
      <c r="H160" s="143" t="s">
        <v>193</v>
      </c>
      <c r="I160" s="138" t="s">
        <v>194</v>
      </c>
      <c r="J160" s="144" t="s">
        <v>6</v>
      </c>
    </row>
    <row r="161" spans="1:10" x14ac:dyDescent="0.2">
      <c r="A161" s="15" t="s">
        <v>7</v>
      </c>
      <c r="B161" s="7"/>
      <c r="C161" s="126"/>
      <c r="D161" s="126"/>
      <c r="E161" s="141"/>
      <c r="F161" s="90"/>
      <c r="G161" s="90"/>
      <c r="H161" s="90"/>
      <c r="I161" s="90"/>
      <c r="J161" s="91"/>
    </row>
    <row r="162" spans="1:10" x14ac:dyDescent="0.2">
      <c r="A162" s="15"/>
      <c r="B162" s="8" t="s">
        <v>83</v>
      </c>
      <c r="C162" s="8" t="s">
        <v>319</v>
      </c>
      <c r="D162" s="127" t="s">
        <v>320</v>
      </c>
      <c r="E162" s="123" t="s">
        <v>8</v>
      </c>
      <c r="F162" s="142"/>
      <c r="G162" s="142"/>
      <c r="H162" s="142"/>
      <c r="I162" s="142"/>
      <c r="J162" s="24"/>
    </row>
    <row r="163" spans="1:10" ht="13.5" thickBot="1" x14ac:dyDescent="0.25">
      <c r="A163" s="16" t="s">
        <v>9</v>
      </c>
      <c r="B163" s="36"/>
      <c r="C163" s="36"/>
      <c r="D163" s="128"/>
      <c r="E163" s="112"/>
      <c r="F163" s="250"/>
      <c r="G163" s="250"/>
      <c r="H163" s="250"/>
      <c r="I163" s="250"/>
      <c r="J163" s="30"/>
    </row>
    <row r="164" spans="1:10" x14ac:dyDescent="0.2">
      <c r="A164" s="66"/>
      <c r="B164" s="11"/>
      <c r="C164" s="11"/>
      <c r="D164" s="11"/>
      <c r="E164" s="11"/>
      <c r="F164" s="11"/>
      <c r="G164" s="11"/>
      <c r="H164" s="11"/>
      <c r="I164" s="11"/>
    </row>
    <row r="165" spans="1:10" ht="13.5" thickBot="1" x14ac:dyDescent="0.25">
      <c r="A165" s="66"/>
      <c r="B165" s="11"/>
      <c r="C165" s="11"/>
      <c r="D165" s="11"/>
      <c r="E165" s="117"/>
      <c r="F165" s="117"/>
      <c r="G165" s="11"/>
    </row>
    <row r="166" spans="1:10" ht="33" customHeight="1" x14ac:dyDescent="0.2">
      <c r="A166" s="661" t="s">
        <v>207</v>
      </c>
      <c r="B166" s="662"/>
      <c r="C166" s="662"/>
      <c r="D166" s="662"/>
      <c r="E166" s="662"/>
      <c r="F166" s="662"/>
      <c r="G166" s="662"/>
      <c r="H166" s="662"/>
      <c r="I166" s="662"/>
      <c r="J166" s="408"/>
    </row>
    <row r="167" spans="1:10" ht="16.149999999999999" customHeight="1" x14ac:dyDescent="0.2">
      <c r="A167" s="663" t="s">
        <v>121</v>
      </c>
      <c r="B167" s="664"/>
      <c r="C167" s="664"/>
      <c r="D167" s="664"/>
      <c r="E167" s="664"/>
      <c r="F167" s="664"/>
      <c r="G167" s="664"/>
      <c r="H167" s="664"/>
      <c r="I167" s="665"/>
      <c r="J167" s="487"/>
    </row>
    <row r="168" spans="1:10" ht="27.6" customHeight="1" x14ac:dyDescent="0.2">
      <c r="A168" s="79"/>
      <c r="B168" s="541" t="s">
        <v>122</v>
      </c>
      <c r="C168" s="542"/>
      <c r="D168" s="543"/>
      <c r="E168" s="544" t="s">
        <v>12</v>
      </c>
      <c r="F168" s="441" t="s">
        <v>628</v>
      </c>
      <c r="G168" s="442"/>
      <c r="H168" s="443"/>
      <c r="I168" s="444"/>
      <c r="J168" s="461" t="s">
        <v>321</v>
      </c>
    </row>
    <row r="169" spans="1:10" ht="22.9" customHeight="1" x14ac:dyDescent="0.2">
      <c r="A169" s="501"/>
      <c r="B169" s="445" t="s">
        <v>376</v>
      </c>
      <c r="C169" s="445" t="s">
        <v>10</v>
      </c>
      <c r="D169" s="445" t="s">
        <v>11</v>
      </c>
      <c r="E169" s="545"/>
      <c r="F169" s="445" t="s">
        <v>37</v>
      </c>
      <c r="G169" s="388" t="s">
        <v>17</v>
      </c>
      <c r="H169" s="440"/>
      <c r="I169" s="536" t="s">
        <v>629</v>
      </c>
      <c r="J169" s="462"/>
    </row>
    <row r="170" spans="1:10" ht="54" x14ac:dyDescent="0.2">
      <c r="A170" s="502"/>
      <c r="B170" s="446"/>
      <c r="C170" s="446"/>
      <c r="D170" s="471"/>
      <c r="E170" s="546"/>
      <c r="F170" s="446"/>
      <c r="G170" s="145" t="s">
        <v>37</v>
      </c>
      <c r="H170" s="249" t="s">
        <v>188</v>
      </c>
      <c r="I170" s="537"/>
      <c r="J170" s="463"/>
    </row>
    <row r="171" spans="1:10" x14ac:dyDescent="0.2">
      <c r="A171" s="67" t="s">
        <v>13</v>
      </c>
      <c r="B171" s="195">
        <f>SUM(C171,D171)</f>
        <v>0</v>
      </c>
      <c r="C171" s="205">
        <f>SUM(C172,C173,C174)</f>
        <v>0</v>
      </c>
      <c r="D171" s="207"/>
      <c r="E171" s="207"/>
      <c r="F171" s="207"/>
      <c r="G171" s="208"/>
      <c r="H171" s="207"/>
      <c r="I171" s="207"/>
      <c r="J171" s="52"/>
    </row>
    <row r="172" spans="1:10" x14ac:dyDescent="0.2">
      <c r="A172" s="146" t="s">
        <v>34</v>
      </c>
      <c r="B172" s="118"/>
      <c r="C172" s="207"/>
      <c r="D172" s="51"/>
      <c r="E172" s="51"/>
      <c r="F172" s="51"/>
      <c r="G172" s="51"/>
      <c r="H172" s="51"/>
      <c r="I172" s="51"/>
      <c r="J172" s="52"/>
    </row>
    <row r="173" spans="1:10" x14ac:dyDescent="0.2">
      <c r="A173" s="85" t="s">
        <v>35</v>
      </c>
      <c r="B173" s="118"/>
      <c r="C173" s="207"/>
      <c r="D173" s="51"/>
      <c r="E173" s="51"/>
      <c r="F173" s="51"/>
      <c r="G173" s="51"/>
      <c r="H173" s="51"/>
      <c r="I173" s="51"/>
      <c r="J173" s="52"/>
    </row>
    <row r="174" spans="1:10" x14ac:dyDescent="0.2">
      <c r="A174" s="85" t="s">
        <v>36</v>
      </c>
      <c r="B174" s="118"/>
      <c r="C174" s="207"/>
      <c r="D174" s="51"/>
      <c r="E174" s="51"/>
      <c r="F174" s="51"/>
      <c r="G174" s="51"/>
      <c r="H174" s="51"/>
      <c r="I174" s="51"/>
      <c r="J174" s="52"/>
    </row>
    <row r="175" spans="1:10" x14ac:dyDescent="0.2">
      <c r="A175" s="67" t="s">
        <v>14</v>
      </c>
      <c r="B175" s="195">
        <f>SUM(C175,D175)</f>
        <v>0</v>
      </c>
      <c r="C175" s="205">
        <f>SUM(C176,C177,C178)</f>
        <v>0</v>
      </c>
      <c r="D175" s="207"/>
      <c r="E175" s="207"/>
      <c r="F175" s="207"/>
      <c r="G175" s="207"/>
      <c r="H175" s="207"/>
      <c r="I175" s="207"/>
      <c r="J175" s="209"/>
    </row>
    <row r="176" spans="1:10" x14ac:dyDescent="0.2">
      <c r="A176" s="85" t="s">
        <v>34</v>
      </c>
      <c r="B176" s="206"/>
      <c r="C176" s="207"/>
      <c r="D176" s="51"/>
      <c r="E176" s="51"/>
      <c r="F176" s="51"/>
      <c r="G176" s="51"/>
      <c r="H176" s="51"/>
      <c r="I176" s="51"/>
      <c r="J176" s="52"/>
    </row>
    <row r="177" spans="1:10" x14ac:dyDescent="0.2">
      <c r="A177" s="85" t="s">
        <v>35</v>
      </c>
      <c r="B177" s="206"/>
      <c r="C177" s="207"/>
      <c r="D177" s="51"/>
      <c r="E177" s="51"/>
      <c r="F177" s="51"/>
      <c r="G177" s="51"/>
      <c r="H177" s="51"/>
      <c r="I177" s="51"/>
      <c r="J177" s="52"/>
    </row>
    <row r="178" spans="1:10" x14ac:dyDescent="0.2">
      <c r="A178" s="359" t="s">
        <v>36</v>
      </c>
      <c r="B178" s="206"/>
      <c r="C178" s="207"/>
      <c r="D178" s="51"/>
      <c r="E178" s="51"/>
      <c r="F178" s="51"/>
      <c r="G178" s="51"/>
      <c r="H178" s="51"/>
      <c r="I178" s="51"/>
      <c r="J178" s="52"/>
    </row>
    <row r="179" spans="1:10" x14ac:dyDescent="0.2">
      <c r="A179" s="47" t="s">
        <v>156</v>
      </c>
      <c r="B179" s="195">
        <f>SUM(C179,D179)</f>
        <v>0</v>
      </c>
      <c r="C179" s="270"/>
      <c r="D179" s="210"/>
      <c r="E179" s="210"/>
      <c r="F179" s="210"/>
      <c r="G179" s="208"/>
      <c r="H179" s="51"/>
      <c r="I179" s="51"/>
      <c r="J179" s="209"/>
    </row>
    <row r="180" spans="1:10" ht="13.5" thickBot="1" x14ac:dyDescent="0.25">
      <c r="A180" s="80" t="s">
        <v>157</v>
      </c>
      <c r="B180" s="304">
        <f>SUM(C180,D180)</f>
        <v>0</v>
      </c>
      <c r="C180" s="305"/>
      <c r="D180" s="237"/>
      <c r="E180" s="237"/>
      <c r="F180" s="237"/>
      <c r="G180" s="306"/>
      <c r="H180" s="218"/>
      <c r="I180" s="218"/>
      <c r="J180" s="307"/>
    </row>
    <row r="181" spans="1:10" x14ac:dyDescent="0.2">
      <c r="A181" s="69"/>
      <c r="B181" s="11"/>
      <c r="C181" s="11"/>
      <c r="D181" s="11"/>
      <c r="E181" s="11"/>
      <c r="F181" s="11"/>
      <c r="G181" s="11"/>
      <c r="H181" s="11"/>
      <c r="I181" s="11"/>
      <c r="J181" s="12"/>
    </row>
    <row r="182" spans="1:10" ht="17.45" customHeight="1" thickBot="1" x14ac:dyDescent="0.25">
      <c r="A182" s="629" t="s">
        <v>123</v>
      </c>
      <c r="B182" s="630"/>
      <c r="C182" s="630"/>
      <c r="D182" s="630"/>
      <c r="E182" s="3"/>
      <c r="F182" s="3"/>
      <c r="G182" s="12"/>
      <c r="H182" s="12"/>
      <c r="I182" s="12"/>
      <c r="J182" s="12"/>
    </row>
    <row r="183" spans="1:10" ht="13.15" customHeight="1" x14ac:dyDescent="0.25">
      <c r="A183" s="447"/>
      <c r="B183" s="491"/>
      <c r="C183" s="491"/>
      <c r="D183" s="368" t="s">
        <v>16</v>
      </c>
      <c r="E183" s="367"/>
      <c r="F183" s="3"/>
      <c r="G183" s="12"/>
      <c r="H183" s="12"/>
      <c r="I183" s="12"/>
      <c r="J183" s="12"/>
    </row>
    <row r="184" spans="1:10" ht="16.149999999999999" customHeight="1" x14ac:dyDescent="0.2">
      <c r="A184" s="464" t="s">
        <v>124</v>
      </c>
      <c r="B184" s="465"/>
      <c r="C184" s="465"/>
      <c r="D184" s="369"/>
      <c r="E184" s="3"/>
      <c r="F184" s="3"/>
      <c r="G184" s="12"/>
      <c r="H184" s="12"/>
      <c r="I184" s="12"/>
      <c r="J184" s="12"/>
    </row>
    <row r="185" spans="1:10" ht="16.149999999999999" customHeight="1" x14ac:dyDescent="0.2">
      <c r="A185" s="464" t="s">
        <v>125</v>
      </c>
      <c r="B185" s="465"/>
      <c r="C185" s="465"/>
      <c r="D185" s="369"/>
      <c r="E185" s="3"/>
      <c r="F185" s="3"/>
      <c r="G185" s="12"/>
      <c r="H185" s="12"/>
      <c r="I185" s="12"/>
      <c r="J185" s="12"/>
    </row>
    <row r="186" spans="1:10" ht="16.149999999999999" customHeight="1" thickBot="1" x14ac:dyDescent="0.25">
      <c r="A186" s="472"/>
      <c r="B186" s="631"/>
      <c r="C186" s="632"/>
      <c r="D186" s="370"/>
      <c r="E186" s="3"/>
      <c r="F186" s="3"/>
      <c r="G186" s="12"/>
      <c r="H186" s="12"/>
      <c r="I186" s="12"/>
      <c r="J186" s="12"/>
    </row>
    <row r="187" spans="1:10" ht="15" customHeight="1" thickBot="1" x14ac:dyDescent="0.25">
      <c r="A187" s="659" t="s">
        <v>126</v>
      </c>
      <c r="B187" s="660"/>
      <c r="C187" s="660"/>
      <c r="D187" s="211"/>
      <c r="E187" s="293"/>
      <c r="F187" s="12"/>
      <c r="G187" s="12"/>
      <c r="H187" s="12"/>
      <c r="I187" s="12"/>
      <c r="J187" s="12"/>
    </row>
    <row r="188" spans="1:10" ht="15.6" customHeight="1" thickBot="1" x14ac:dyDescent="0.25">
      <c r="A188" s="13"/>
      <c r="B188" s="58"/>
      <c r="C188" s="58"/>
      <c r="D188" s="54"/>
      <c r="E188" s="54"/>
    </row>
    <row r="189" spans="1:10" ht="15.6" customHeight="1" x14ac:dyDescent="0.2">
      <c r="A189" s="447" t="s">
        <v>383</v>
      </c>
      <c r="B189" s="500"/>
      <c r="C189" s="58"/>
      <c r="D189" s="54"/>
      <c r="E189" s="54"/>
    </row>
    <row r="190" spans="1:10" ht="15.6" customHeight="1" x14ac:dyDescent="0.2">
      <c r="A190" s="47" t="s">
        <v>384</v>
      </c>
      <c r="B190" s="310"/>
      <c r="C190" s="58"/>
      <c r="D190" s="54"/>
      <c r="E190" s="54"/>
    </row>
    <row r="191" spans="1:10" ht="15.6" customHeight="1" x14ac:dyDescent="0.2">
      <c r="A191" s="47" t="s">
        <v>385</v>
      </c>
      <c r="B191" s="310"/>
      <c r="C191" s="58"/>
      <c r="D191" s="54"/>
      <c r="E191" s="54"/>
    </row>
    <row r="192" spans="1:10" ht="26.25" thickBot="1" x14ac:dyDescent="0.25">
      <c r="A192" s="80" t="s">
        <v>386</v>
      </c>
      <c r="B192" s="308"/>
      <c r="C192" s="58"/>
      <c r="D192" s="54"/>
      <c r="E192" s="54"/>
    </row>
    <row r="193" spans="1:6" ht="15.6" customHeight="1" thickBot="1" x14ac:dyDescent="0.25">
      <c r="A193" s="13"/>
      <c r="B193" s="58"/>
      <c r="C193" s="58"/>
      <c r="D193" s="54"/>
      <c r="E193" s="54"/>
    </row>
    <row r="194" spans="1:6" ht="15.6" customHeight="1" thickBot="1" x14ac:dyDescent="0.25">
      <c r="A194" s="63" t="s">
        <v>209</v>
      </c>
      <c r="B194" s="59"/>
      <c r="C194" s="59"/>
      <c r="D194" s="56"/>
      <c r="E194" s="56"/>
      <c r="F194" s="23"/>
    </row>
    <row r="195" spans="1:6" ht="15.6" customHeight="1" x14ac:dyDescent="0.2">
      <c r="A195" s="447" t="s">
        <v>127</v>
      </c>
      <c r="B195" s="483"/>
      <c r="C195" s="58"/>
      <c r="D195" s="481" t="s">
        <v>138</v>
      </c>
      <c r="E195" s="482"/>
      <c r="F195" s="483"/>
    </row>
    <row r="196" spans="1:6" ht="15.6" customHeight="1" x14ac:dyDescent="0.25">
      <c r="A196" s="25" t="s">
        <v>128</v>
      </c>
      <c r="B196" s="212"/>
      <c r="C196" s="58"/>
      <c r="D196" s="41" t="s">
        <v>139</v>
      </c>
      <c r="E196" s="40" t="s">
        <v>141</v>
      </c>
      <c r="F196" s="213"/>
    </row>
    <row r="197" spans="1:6" ht="26.45" customHeight="1" x14ac:dyDescent="0.25">
      <c r="A197" s="25" t="s">
        <v>129</v>
      </c>
      <c r="B197" s="212"/>
      <c r="C197" s="58"/>
      <c r="D197" s="41" t="s">
        <v>140</v>
      </c>
      <c r="E197" s="40" t="s">
        <v>142</v>
      </c>
      <c r="F197" s="213"/>
    </row>
    <row r="198" spans="1:6" ht="24.6" customHeight="1" thickBot="1" x14ac:dyDescent="0.3">
      <c r="A198" s="25" t="s">
        <v>130</v>
      </c>
      <c r="B198" s="212"/>
      <c r="C198" s="58"/>
      <c r="D198" s="42" t="s">
        <v>362</v>
      </c>
      <c r="E198" s="214"/>
      <c r="F198" s="43"/>
    </row>
    <row r="199" spans="1:6" ht="23.45" customHeight="1" x14ac:dyDescent="0.2">
      <c r="A199" s="25" t="s">
        <v>131</v>
      </c>
      <c r="B199" s="212"/>
      <c r="C199" s="58"/>
      <c r="D199" s="12"/>
      <c r="E199" s="54"/>
      <c r="F199" s="24"/>
    </row>
    <row r="200" spans="1:6" ht="39.6" customHeight="1" x14ac:dyDescent="0.2">
      <c r="A200" s="25" t="s">
        <v>361</v>
      </c>
      <c r="B200" s="212"/>
      <c r="C200" s="58"/>
      <c r="D200" s="54"/>
      <c r="E200" s="54"/>
      <c r="F200" s="24"/>
    </row>
    <row r="201" spans="1:6" ht="23.45" customHeight="1" x14ac:dyDescent="0.2">
      <c r="A201" s="25" t="s">
        <v>132</v>
      </c>
      <c r="B201" s="212"/>
      <c r="C201" s="58"/>
      <c r="D201" s="54"/>
      <c r="E201" s="54"/>
      <c r="F201" s="24"/>
    </row>
    <row r="202" spans="1:6" ht="25.15" customHeight="1" x14ac:dyDescent="0.2">
      <c r="A202" s="25" t="s">
        <v>143</v>
      </c>
      <c r="B202" s="212"/>
      <c r="C202" s="58"/>
      <c r="D202" s="54"/>
      <c r="E202" s="54"/>
      <c r="F202" s="24"/>
    </row>
    <row r="203" spans="1:6" ht="22.9" customHeight="1" x14ac:dyDescent="0.2">
      <c r="A203" s="25" t="s">
        <v>133</v>
      </c>
      <c r="B203" s="212"/>
      <c r="C203" s="58"/>
      <c r="D203" s="54"/>
      <c r="E203" s="54"/>
      <c r="F203" s="24"/>
    </row>
    <row r="204" spans="1:6" ht="24.6" customHeight="1" x14ac:dyDescent="0.2">
      <c r="A204" s="25" t="s">
        <v>134</v>
      </c>
      <c r="B204" s="212"/>
      <c r="C204" s="58"/>
      <c r="D204" s="54"/>
      <c r="E204" s="54"/>
      <c r="F204" s="24"/>
    </row>
    <row r="205" spans="1:6" ht="15.6" customHeight="1" x14ac:dyDescent="0.2">
      <c r="A205" s="25" t="s">
        <v>135</v>
      </c>
      <c r="B205" s="212"/>
      <c r="C205" s="58"/>
      <c r="D205" s="54"/>
      <c r="E205" s="54"/>
      <c r="F205" s="24"/>
    </row>
    <row r="206" spans="1:6" ht="15.6" customHeight="1" x14ac:dyDescent="0.2">
      <c r="A206" s="25" t="s">
        <v>208</v>
      </c>
      <c r="B206" s="212"/>
      <c r="C206" s="58"/>
      <c r="D206" s="54"/>
      <c r="E206" s="54"/>
      <c r="F206" s="24"/>
    </row>
    <row r="207" spans="1:6" ht="15.6" customHeight="1" x14ac:dyDescent="0.2">
      <c r="A207" s="25" t="s">
        <v>136</v>
      </c>
      <c r="B207" s="212"/>
      <c r="C207" s="58"/>
      <c r="D207" s="54"/>
      <c r="E207" s="54"/>
      <c r="F207" s="24"/>
    </row>
    <row r="208" spans="1:6" ht="15.6" customHeight="1" x14ac:dyDescent="0.2">
      <c r="A208" s="338" t="s">
        <v>788</v>
      </c>
      <c r="B208" s="360"/>
      <c r="C208" s="58"/>
      <c r="D208" s="54"/>
      <c r="E208" s="54"/>
      <c r="F208" s="24"/>
    </row>
    <row r="209" spans="1:6" ht="31.15" customHeight="1" x14ac:dyDescent="0.2">
      <c r="A209" s="338" t="s">
        <v>789</v>
      </c>
      <c r="B209" s="360"/>
      <c r="C209" s="58"/>
      <c r="D209" s="54"/>
      <c r="E209" s="54"/>
      <c r="F209" s="24"/>
    </row>
    <row r="210" spans="1:6" ht="31.15" customHeight="1" x14ac:dyDescent="0.2">
      <c r="A210" s="338" t="s">
        <v>790</v>
      </c>
      <c r="B210" s="360"/>
      <c r="C210" s="58"/>
      <c r="D210" s="54"/>
      <c r="E210" s="54"/>
      <c r="F210" s="24"/>
    </row>
    <row r="211" spans="1:6" ht="31.15" customHeight="1" x14ac:dyDescent="0.2">
      <c r="A211" s="338" t="s">
        <v>791</v>
      </c>
      <c r="B211" s="360"/>
      <c r="C211" s="58"/>
      <c r="D211" s="54"/>
      <c r="E211" s="54"/>
      <c r="F211" s="24"/>
    </row>
    <row r="212" spans="1:6" ht="25.9" customHeight="1" thickBot="1" x14ac:dyDescent="0.25">
      <c r="A212" s="39" t="s">
        <v>137</v>
      </c>
      <c r="B212" s="199"/>
      <c r="C212" s="60"/>
      <c r="D212" s="61"/>
      <c r="E212" s="61"/>
      <c r="F212" s="30"/>
    </row>
    <row r="213" spans="1:6" ht="15.6" customHeight="1" thickBot="1" x14ac:dyDescent="0.25">
      <c r="A213" s="13"/>
      <c r="B213" s="58"/>
      <c r="C213" s="58"/>
      <c r="D213" s="54"/>
      <c r="E213" s="54"/>
    </row>
    <row r="214" spans="1:6" ht="15.6" customHeight="1" x14ac:dyDescent="0.2">
      <c r="A214" s="498" t="s">
        <v>210</v>
      </c>
      <c r="B214" s="499"/>
      <c r="C214" s="499"/>
      <c r="D214" s="408"/>
      <c r="E214" s="54"/>
    </row>
    <row r="215" spans="1:6" ht="15.6" customHeight="1" x14ac:dyDescent="0.2">
      <c r="A215" s="479"/>
      <c r="B215" s="495" t="s">
        <v>90</v>
      </c>
      <c r="C215" s="496"/>
      <c r="D215" s="497"/>
      <c r="E215" s="54"/>
    </row>
    <row r="216" spans="1:6" ht="15.6" customHeight="1" x14ac:dyDescent="0.2">
      <c r="A216" s="480"/>
      <c r="B216" s="45" t="s">
        <v>144</v>
      </c>
      <c r="C216" s="44" t="s">
        <v>145</v>
      </c>
      <c r="D216" s="46" t="s">
        <v>146</v>
      </c>
      <c r="E216" s="54"/>
    </row>
    <row r="217" spans="1:6" x14ac:dyDescent="0.2">
      <c r="A217" s="47" t="s">
        <v>630</v>
      </c>
      <c r="B217" s="251"/>
      <c r="C217" s="215"/>
      <c r="D217" s="217"/>
    </row>
    <row r="218" spans="1:6" x14ac:dyDescent="0.2">
      <c r="A218" s="47" t="s">
        <v>631</v>
      </c>
      <c r="B218" s="251"/>
      <c r="C218" s="215"/>
      <c r="D218" s="346"/>
    </row>
    <row r="219" spans="1:6" ht="25.5" x14ac:dyDescent="0.2">
      <c r="A219" s="47" t="s">
        <v>322</v>
      </c>
      <c r="B219" s="366"/>
      <c r="C219" s="215"/>
      <c r="D219" s="217"/>
    </row>
    <row r="220" spans="1:6" s="62" customFormat="1" ht="25.5" x14ac:dyDescent="0.2">
      <c r="A220" s="47" t="s">
        <v>792</v>
      </c>
      <c r="B220" s="215"/>
      <c r="C220" s="215"/>
      <c r="D220" s="252"/>
    </row>
    <row r="221" spans="1:6" s="62" customFormat="1" ht="25.5" x14ac:dyDescent="0.2">
      <c r="A221" s="47" t="s">
        <v>793</v>
      </c>
      <c r="B221" s="215"/>
      <c r="C221" s="215"/>
      <c r="D221" s="348"/>
    </row>
    <row r="222" spans="1:6" ht="25.5" x14ac:dyDescent="0.2">
      <c r="A222" s="47" t="s">
        <v>323</v>
      </c>
      <c r="B222" s="251"/>
      <c r="C222" s="215"/>
      <c r="D222" s="217"/>
    </row>
    <row r="223" spans="1:6" ht="26.25" thickBot="1" x14ac:dyDescent="0.25">
      <c r="A223" s="80" t="s">
        <v>147</v>
      </c>
      <c r="B223" s="216"/>
      <c r="C223" s="216"/>
      <c r="D223" s="347"/>
    </row>
    <row r="224" spans="1:6" ht="14.25" thickBot="1" x14ac:dyDescent="0.25">
      <c r="A224" s="71"/>
      <c r="B224" s="97"/>
    </row>
    <row r="225" spans="1:6" x14ac:dyDescent="0.2">
      <c r="A225" s="454" t="s">
        <v>211</v>
      </c>
      <c r="B225" s="554"/>
      <c r="C225" s="554"/>
      <c r="D225" s="554"/>
      <c r="E225" s="554"/>
      <c r="F225" s="634"/>
    </row>
    <row r="226" spans="1:6" x14ac:dyDescent="0.2">
      <c r="A226" s="475"/>
      <c r="B226" s="477" t="s">
        <v>16</v>
      </c>
      <c r="C226" s="452" t="s">
        <v>148</v>
      </c>
      <c r="D226" s="453"/>
      <c r="E226" s="452" t="s">
        <v>150</v>
      </c>
      <c r="F226" s="470"/>
    </row>
    <row r="227" spans="1:6" x14ac:dyDescent="0.2">
      <c r="A227" s="476"/>
      <c r="B227" s="478"/>
      <c r="C227" s="44" t="s">
        <v>37</v>
      </c>
      <c r="D227" s="44" t="s">
        <v>149</v>
      </c>
      <c r="E227" s="44" t="s">
        <v>37</v>
      </c>
      <c r="F227" s="46" t="s">
        <v>149</v>
      </c>
    </row>
    <row r="228" spans="1:6" ht="13.5" thickBot="1" x14ac:dyDescent="0.25">
      <c r="A228" s="81" t="s">
        <v>151</v>
      </c>
      <c r="B228" s="218">
        <f>SUM(C228,E228)</f>
        <v>0</v>
      </c>
      <c r="C228" s="203"/>
      <c r="D228" s="203"/>
      <c r="E228" s="203"/>
      <c r="F228" s="204"/>
    </row>
    <row r="229" spans="1:6" ht="13.5" x14ac:dyDescent="0.2">
      <c r="A229" s="71"/>
      <c r="B229" s="97"/>
    </row>
    <row r="230" spans="1:6" ht="14.25" thickBot="1" x14ac:dyDescent="0.25">
      <c r="A230" s="71"/>
      <c r="B230" s="97"/>
    </row>
    <row r="231" spans="1:6" ht="16.5" thickBot="1" x14ac:dyDescent="0.25">
      <c r="A231" s="601" t="s">
        <v>794</v>
      </c>
      <c r="B231" s="602"/>
      <c r="C231" s="602"/>
      <c r="D231" s="602"/>
      <c r="E231" s="602"/>
      <c r="F231" s="603"/>
    </row>
    <row r="232" spans="1:6" ht="48" customHeight="1" thickBot="1" x14ac:dyDescent="0.25">
      <c r="A232" s="604" t="s">
        <v>359</v>
      </c>
      <c r="B232" s="605"/>
      <c r="C232" s="517"/>
      <c r="D232" s="517"/>
      <c r="E232" s="517"/>
      <c r="F232" s="606"/>
    </row>
    <row r="233" spans="1:6" ht="24.6" customHeight="1" x14ac:dyDescent="0.2">
      <c r="A233" s="596" t="s">
        <v>358</v>
      </c>
      <c r="B233" s="597"/>
      <c r="C233" s="639"/>
      <c r="D233" s="656" t="s">
        <v>364</v>
      </c>
      <c r="E233" s="657"/>
      <c r="F233" s="658"/>
    </row>
    <row r="234" spans="1:6" ht="190.15" customHeight="1" x14ac:dyDescent="0.2">
      <c r="A234" s="266" t="s">
        <v>843</v>
      </c>
      <c r="B234" s="267"/>
      <c r="C234" s="640"/>
      <c r="D234" s="642" t="s">
        <v>844</v>
      </c>
      <c r="E234" s="638"/>
      <c r="F234" s="273"/>
    </row>
    <row r="235" spans="1:6" ht="38.25" x14ac:dyDescent="0.2">
      <c r="A235" s="239" t="s">
        <v>356</v>
      </c>
      <c r="B235" s="268"/>
      <c r="C235" s="640"/>
      <c r="D235" s="643" t="s">
        <v>363</v>
      </c>
      <c r="E235" s="644"/>
      <c r="F235" s="274"/>
    </row>
    <row r="236" spans="1:6" ht="123.6" customHeight="1" x14ac:dyDescent="0.2">
      <c r="A236" s="239" t="s">
        <v>357</v>
      </c>
      <c r="B236" s="269"/>
      <c r="C236" s="640"/>
      <c r="D236" s="637" t="s">
        <v>845</v>
      </c>
      <c r="E236" s="638"/>
      <c r="F236" s="274"/>
    </row>
    <row r="237" spans="1:6" ht="67.900000000000006" customHeight="1" x14ac:dyDescent="0.2">
      <c r="A237" s="587" t="s">
        <v>350</v>
      </c>
      <c r="B237" s="588"/>
      <c r="C237" s="640"/>
      <c r="D237" s="652" t="s">
        <v>363</v>
      </c>
      <c r="E237" s="569"/>
      <c r="F237" s="276"/>
    </row>
    <row r="238" spans="1:6" ht="69" customHeight="1" x14ac:dyDescent="0.2">
      <c r="A238" s="264" t="s">
        <v>850</v>
      </c>
      <c r="B238" s="277"/>
      <c r="C238" s="640"/>
      <c r="D238" s="594" t="s">
        <v>846</v>
      </c>
      <c r="E238" s="595"/>
      <c r="F238" s="274"/>
    </row>
    <row r="239" spans="1:6" ht="38.25" x14ac:dyDescent="0.2">
      <c r="A239" s="233" t="s">
        <v>351</v>
      </c>
      <c r="B239" s="277"/>
      <c r="C239" s="640"/>
      <c r="D239" s="648" t="s">
        <v>847</v>
      </c>
      <c r="E239" s="649"/>
      <c r="F239" s="274"/>
    </row>
    <row r="240" spans="1:6" ht="61.15" customHeight="1" x14ac:dyDescent="0.2">
      <c r="A240" s="264" t="s">
        <v>369</v>
      </c>
      <c r="B240" s="277"/>
      <c r="C240" s="640"/>
      <c r="D240" s="653" t="s">
        <v>848</v>
      </c>
      <c r="E240" s="654"/>
      <c r="F240" s="276"/>
    </row>
    <row r="241" spans="1:6" ht="38.25" x14ac:dyDescent="0.2">
      <c r="A241" s="264" t="s">
        <v>373</v>
      </c>
      <c r="B241" s="277"/>
      <c r="C241" s="640"/>
      <c r="D241" s="652" t="s">
        <v>365</v>
      </c>
      <c r="E241" s="655"/>
      <c r="F241" s="274"/>
    </row>
    <row r="242" spans="1:6" ht="49.9" customHeight="1" x14ac:dyDescent="0.2">
      <c r="A242" s="264" t="s">
        <v>374</v>
      </c>
      <c r="B242" s="277"/>
      <c r="C242" s="640"/>
      <c r="D242" s="645" t="s">
        <v>849</v>
      </c>
      <c r="E242" s="646"/>
      <c r="F242" s="647"/>
    </row>
    <row r="243" spans="1:6" ht="47.45" customHeight="1" x14ac:dyDescent="0.2">
      <c r="A243" s="627" t="s">
        <v>352</v>
      </c>
      <c r="B243" s="628"/>
      <c r="C243" s="640"/>
      <c r="D243" s="650" t="s">
        <v>37</v>
      </c>
      <c r="E243" s="651"/>
      <c r="F243" s="280">
        <f>SUM(F244,F245,F246,F247)</f>
        <v>0</v>
      </c>
    </row>
    <row r="244" spans="1:6" ht="25.5" x14ac:dyDescent="0.2">
      <c r="A244" s="233" t="s">
        <v>353</v>
      </c>
      <c r="B244" s="277"/>
      <c r="C244" s="640"/>
      <c r="D244" s="633" t="s">
        <v>366</v>
      </c>
      <c r="E244" s="569"/>
      <c r="F244" s="274"/>
    </row>
    <row r="245" spans="1:6" ht="38.25" x14ac:dyDescent="0.2">
      <c r="A245" s="233" t="s">
        <v>354</v>
      </c>
      <c r="B245" s="277"/>
      <c r="C245" s="640"/>
      <c r="D245" s="633" t="s">
        <v>798</v>
      </c>
      <c r="E245" s="569"/>
      <c r="F245" s="274"/>
    </row>
    <row r="246" spans="1:6" ht="51" x14ac:dyDescent="0.2">
      <c r="A246" s="233" t="s">
        <v>355</v>
      </c>
      <c r="B246" s="278"/>
      <c r="C246" s="640"/>
      <c r="D246" s="633" t="s">
        <v>367</v>
      </c>
      <c r="E246" s="569"/>
      <c r="F246" s="274"/>
    </row>
    <row r="247" spans="1:6" ht="51.75" thickBot="1" x14ac:dyDescent="0.25">
      <c r="A247" s="253" t="s">
        <v>360</v>
      </c>
      <c r="B247" s="279"/>
      <c r="C247" s="641"/>
      <c r="D247" s="625" t="s">
        <v>368</v>
      </c>
      <c r="E247" s="626"/>
      <c r="F247" s="275"/>
    </row>
    <row r="248" spans="1:6" ht="13.5" thickBot="1" x14ac:dyDescent="0.25"/>
    <row r="249" spans="1:6" x14ac:dyDescent="0.2">
      <c r="A249" s="361" t="s">
        <v>799</v>
      </c>
      <c r="B249" s="362"/>
    </row>
    <row r="250" spans="1:6" x14ac:dyDescent="0.2">
      <c r="A250" s="363" t="s">
        <v>800</v>
      </c>
      <c r="B250" s="364"/>
    </row>
    <row r="251" spans="1:6" ht="25.5" x14ac:dyDescent="0.2">
      <c r="A251" s="363" t="s">
        <v>801</v>
      </c>
      <c r="B251" s="364"/>
    </row>
    <row r="252" spans="1:6" ht="51.75" thickBot="1" x14ac:dyDescent="0.25">
      <c r="A252" s="253" t="s">
        <v>802</v>
      </c>
      <c r="B252" s="365"/>
    </row>
    <row r="316" spans="1:8" x14ac:dyDescent="0.2">
      <c r="H316" s="317" t="str">
        <f ca="1">H620&amp;" "&amp;H621&amp;" "&amp;H622&amp;" "&amp;H623&amp;" "&amp;H624&amp;" "&amp;H625&amp;" "&amp;H626&amp;" "&amp;H627&amp;" "&amp;H628&amp;" "&amp;H629&amp;" "&amp;H630&amp;" "&amp;H631&amp;" "&amp;H632&amp;" "&amp;H633&amp;" "&amp;H634&amp;" "&amp;H635&amp;" "&amp;H636&amp;" "&amp;H637&amp;" "&amp;H638&amp;" "&amp;H639&amp;" "&amp;H640&amp;" "&amp;H641&amp;" "&amp;H642&amp;" "&amp;H643&amp;" "&amp;H644&amp;" "&amp;H645&amp;" "&amp;H646&amp;" "&amp;H647&amp;" "&amp;H648&amp;" "&amp;H649&amp;" "&amp;H650&amp;" "&amp;H651&amp;" "&amp;H652&amp;" "&amp;H653&amp;" "&amp;H654&amp;" "&amp;H655&amp;" "&amp;H656&amp;" "&amp;H657&amp;" "&amp;H658&amp;" "&amp;H659&amp;" "&amp;H660&amp;" "&amp;H661&amp;" "&amp;H662&amp;" "&amp;H663&amp;" "&amp;H664&amp;" "&amp;H665&amp;" "&amp;H666&amp;" "&amp;H667&amp;" "&amp;H668&amp;" "&amp;H669&amp;" "&amp;H670&amp;" "&amp;H671&amp;" "&amp;H672&amp;" "&amp;H673&amp;" "&amp;H674&amp;" "&amp;H675&amp;" "&amp;H676&amp;" "&amp;H677&amp;" "&amp;H678&amp;" "&amp;H679&amp;" "&amp;H680&amp;" "&amp;H681&amp;" "&amp;H682&amp;" "&amp;H683&amp;" "&amp;H684&amp;" "&amp;H685&amp;" "&amp;H686&amp;" "&amp;H687&amp;" "&amp;H688&amp;" "&amp;H689&amp;" "&amp;H690&amp;" "&amp;H691&amp;" "&amp;H692&amp;" "&amp;H693&amp;" "&amp;H694&amp;" "&amp;H695&amp;" "&amp;H696&amp;" "&amp;H697&amp;" "&amp;H698&amp;" "&amp;H699&amp;" "&amp;H700&amp;" "&amp;H701&amp;" "&amp;H702&amp;" "&amp;H703&amp;" "&amp;H704&amp;" "&amp;H705&amp;" "&amp;H706&amp;" "&amp;H707&amp;" "&amp;H708&amp;" "&amp;H709&amp;" "&amp;H710&amp;" "&amp;H711</f>
        <v xml:space="preserve">E175  F175  G175  H175  I175  J175  C176  C177  C178  C179  D179  E179  F179  G179  J179  C180  D180  E180  F180  G180  J180  D184  D185  D187  B190  B191  B192  B196  F196  B197  F197  B198  E198  B199  B200  B201  B202  B203  B204  B205  B206  B207  B208  B209  B210  B211  B212  C217  D217  C218  C219  D219  B220  C220  B221  C221  C222  D222  B223  C223  C228  D228  E228  F228  B234  F234  B235  F235  B236  F236  F237  B238  F238  B239  F239  B240  F240  B241  F241  B242  B244  F244  B245  F245  B246  F246  B247  F247  B249  B250  B251  B252 </v>
      </c>
    </row>
    <row r="317" spans="1:8" ht="15" x14ac:dyDescent="0.2">
      <c r="H317" s="318" t="str">
        <f ca="1">H520&amp;" "&amp;H521&amp;" "&amp;H522&amp;" "&amp;H523&amp;" "&amp;H524&amp;" "&amp;H525&amp;" "&amp;H526&amp;" "&amp;H527&amp;" "&amp;H528&amp;" "&amp;H529&amp;" "&amp;H530&amp;" "&amp;H531&amp;" "&amp;H532&amp;" "&amp;H533&amp;" "&amp;H534&amp;" "&amp;H535&amp;" "&amp;H536&amp;" "&amp;H537&amp;" "&amp;H538&amp;" "&amp;H539&amp;" "&amp;H540&amp;" "&amp;H541&amp;" "&amp;H542&amp;" "&amp;H543&amp;" "&amp;H544&amp;" "&amp;H545&amp;" "&amp;H546&amp;" "&amp;H547&amp;" "&amp;H548&amp;" "&amp;H549&amp;" "&amp;H550&amp;" "&amp;H551&amp;" "&amp;H552&amp;" "&amp;H553&amp;" "&amp;H554&amp;" "&amp;H555&amp;" "&amp;H556&amp;" "&amp;H557&amp;" "&amp;H558&amp;" "&amp;H559&amp;" "&amp;H560&amp;" "&amp;H561&amp;" "&amp;H562&amp;" "&amp;H563&amp;" "&amp;H564&amp;" "&amp;H565&amp;" "&amp;H566&amp;" "&amp;H567&amp;" "&amp;H568&amp;" "&amp;H569&amp;" "&amp;H570&amp;" "&amp;H571&amp;" "&amp;H572&amp;" "&amp;H573&amp;" "&amp;H574&amp;" "&amp;H575&amp;" "&amp;H576&amp;" "&amp;H577&amp;" "&amp;H578&amp;" "&amp;H579&amp;" "&amp;H580&amp;" "&amp;H581&amp;" "&amp;H582&amp;" "&amp;H583&amp;" "&amp;H584&amp;" "&amp;H585&amp;" "&amp;H586&amp;" "&amp;H587&amp;" "&amp;H588&amp;" "&amp;H589&amp;" "&amp;H590&amp;" "&amp;H591&amp;" "&amp;H592&amp;" "&amp;H593&amp;" "&amp;H594&amp;" "&amp;H595&amp;" "&amp;H596&amp;" "&amp;H597&amp;" "&amp;H598&amp;" "&amp;H599&amp;" "&amp;H600&amp;" "&amp;H601&amp;" "&amp;H602&amp;" "&amp;H603&amp;" "&amp;H604&amp;" "&amp;H605&amp;" "&amp;H606&amp;" "&amp;H607&amp;" "&amp;H608&amp;" "&amp;H609&amp;" "&amp;H610&amp;" "&amp;H611&amp;" "&amp;H612&amp;" "&amp;H613&amp;" "&amp;H614&amp;" "&amp;H615&amp;" "&amp;H616&amp;" "&amp;H617&amp;" "&amp;H618&amp;" "&amp;H619</f>
        <v xml:space="preserve">F113  G113  H113  I113  B114  C114  E114  F114  G114  H114  I114  B115  C115  E115  F115  G115  H115  I115  B117  J117  B118  J118  B119  J119  B120  J120  C123  C124  C125  C126  B131  C131  D131  E131  B135  C135  D135  E135  F135  G135  H135  I135  J135  K135  L135  M135  E140  F140  G140  E141  F141  G141  E142  F142  G142  E143  F143  G143  E144  F144  G144  E145  F145  G145  E146  F146  G146  E147  F147  G147  D151  F152  H152  D154  D155  D156  D157  B161  C161  D161  E161  F161  G161  H161  I161  J161  B163  C163  D163  E163  D171  E171  F171  G171  H171  I171  C172  C173  C174  D175 </v>
      </c>
    </row>
    <row r="318" spans="1:8" x14ac:dyDescent="0.2">
      <c r="H318" s="317" t="str">
        <f ca="1">H420&amp;" "&amp;H421&amp;" "&amp;H422&amp;" "&amp;H423&amp;" "&amp;H424&amp;" "&amp;H425&amp;" "&amp;H426&amp;" "&amp;H427&amp;" "&amp;H428&amp;" "&amp;H429&amp;" "&amp;H430&amp;" "&amp;H431&amp;" "&amp;H432&amp;" "&amp;H433&amp;" "&amp;H434&amp;" "&amp;H435&amp;" "&amp;H436&amp;" "&amp;H437&amp;" "&amp;H438&amp;" "&amp;H439&amp;" "&amp;H440&amp;" "&amp;H441&amp;" "&amp;H442&amp;" "&amp;H443&amp;" "&amp;H444&amp;" "&amp;H445&amp;" "&amp;H446&amp;" "&amp;H447&amp;" "&amp;H448&amp;" "&amp;H449&amp;" "&amp;H450&amp;" "&amp;H451&amp;" "&amp;H452&amp;" "&amp;H453&amp;" "&amp;H454&amp;" "&amp;H455&amp;" "&amp;H456&amp;" "&amp;H457&amp;" "&amp;H458&amp;" "&amp;H459&amp;" "&amp;H460&amp;" "&amp;H461&amp;" "&amp;H462&amp;" "&amp;H463&amp;" "&amp;H464&amp;" "&amp;H465&amp;" "&amp;H466&amp;" "&amp;H467&amp;" "&amp;H468&amp;" "&amp;H469&amp;" "&amp;H470&amp;" "&amp;H471&amp;" "&amp;H472&amp;" "&amp;H473&amp;" "&amp;H474&amp;" "&amp;H475&amp;" "&amp;H476&amp;" "&amp;H477&amp;" "&amp;H478&amp;" "&amp;H479&amp;" "&amp;H480&amp;" "&amp;H481&amp;" "&amp;H482&amp;" "&amp;H483&amp;" "&amp;H484&amp;" "&amp;H485&amp;" "&amp;H486&amp;" "&amp;H487&amp;" "&amp;H488&amp;" "&amp;H489&amp;" "&amp;H490&amp;" "&amp;H491&amp;" "&amp;H492&amp;" "&amp;H493&amp;" "&amp;H494&amp;" "&amp;H495&amp;" "&amp;H496&amp;" "&amp;H497&amp;" "&amp;H498&amp;" "&amp;H499&amp;" "&amp;H500&amp;" "&amp;H501&amp;" "&amp;H502&amp;" "&amp;H503&amp;" "&amp;H504&amp;" "&amp;H505&amp;" "&amp;H506&amp;" "&amp;H507&amp;" "&amp;H508&amp;" "&amp;H509&amp;" "&amp;H510&amp;" "&amp;H511&amp;" "&amp;H512&amp;" "&amp;H513&amp;" "&amp;H514&amp;" "&amp;H515&amp;" "&amp;H516&amp;" "&amp;H517&amp;" "&amp;H518&amp;" "&amp;H519</f>
        <v xml:space="preserve">C89  D89  B97  C97  E97  F97  G97  H97  I97  B98  C98  E98  F98  G98  H98  I98  B99  C99  E99  F99  G99  H99  I99  B100  C100  E100  F100  G100  H100  C101  E101  F101  G101  C102  B104  C104  E104  F104  G104  H104  I104  B105  C105  E105  F105  G105  H105  I105  B106  C106  E106  F106  G106  H106  I106  B107  C107  E107  F107  G107  H107  I107  B108  C108  E108  F108  G108  H108  I108  B109  C109  E109  F109  G109  H109  I109  B110  C110  E110  F110  G110  H110  I110  B111  C111  E111  F111  G111  H111  I111  B112  C112  E112  F112  G112  H112  I112  B113  C113  E113 </v>
      </c>
    </row>
    <row r="319" spans="1:8" x14ac:dyDescent="0.2">
      <c r="E319" s="313" t="s">
        <v>389</v>
      </c>
      <c r="F319" s="313"/>
      <c r="G319" s="313">
        <f ca="1">SUM(G320:G1009)</f>
        <v>392</v>
      </c>
      <c r="H319" s="317" t="str">
        <f ca="1">H320&amp;" "&amp;H321&amp;" "&amp;H322&amp;" "&amp;H323&amp;" "&amp;H324&amp;" "&amp;H325&amp;" "&amp;H326&amp;" "&amp;H327&amp;" "&amp;H328&amp;" "&amp;H329&amp;" "&amp;H330&amp;" "&amp;H331&amp;" "&amp;H332&amp;" "&amp;H333&amp;" "&amp;H334&amp;" "&amp;H335&amp;" "&amp;H336&amp;" "&amp;H337&amp;" "&amp;H338&amp;" "&amp;H339&amp;" "&amp;H340&amp;" "&amp;H341&amp;" "&amp;H342&amp;" "&amp;H343&amp;" "&amp;H344&amp;" "&amp;H345&amp;" "&amp;H346&amp;" "&amp;H347&amp;" "&amp;H348&amp;" "&amp;H349&amp;" "&amp;H350&amp;" "&amp;H351&amp;" "&amp;H352&amp;" "&amp;H353&amp;" "&amp;H354&amp;" "&amp;H355&amp;" "&amp;H356&amp;" "&amp;H357&amp;" "&amp;H358&amp;" "&amp;H359&amp;" "&amp;H360&amp;" "&amp;H361&amp;" "&amp;H362&amp;" "&amp;H363&amp;" "&amp;H364&amp;" "&amp;H365&amp;" "&amp;H366&amp;" "&amp;H367&amp;" "&amp;H368&amp;" "&amp;H369&amp;" "&amp;H370&amp;" "&amp;H371&amp;" "&amp;H372&amp;" "&amp;H373&amp;" "&amp;H374&amp;" "&amp;H375&amp;" "&amp;H376&amp;" "&amp;H377&amp;" "&amp;H378&amp;" "&amp;H379&amp;" "&amp;H380&amp;" "&amp;H381&amp;" "&amp;H382&amp;" "&amp;H383&amp;" "&amp;H384&amp;" "&amp;H385&amp;" "&amp;H386&amp;" "&amp;H387&amp;" "&amp;H388&amp;" "&amp;H389&amp;" "&amp;H390&amp;" "&amp;H391&amp;" "&amp;H392&amp;" "&amp;H393&amp;" "&amp;H394&amp;" "&amp;H395&amp;" "&amp;H396&amp;" "&amp;H397&amp;" "&amp;H398&amp;" "&amp;H399&amp;" "&amp;H400&amp;" "&amp;H401&amp;" "&amp;H402&amp;" "&amp;H403&amp;" "&amp;H404&amp;" "&amp;H405&amp;" "&amp;H406&amp;" "&amp;H407&amp;" "&amp;H408&amp;" "&amp;H409&amp;" "&amp;H410&amp;" "&amp;H411&amp;" "&amp;H412&amp;" "&amp;H413&amp;" "&amp;H414&amp;" "&amp;H415&amp;" "&amp;H416&amp;" "&amp;H417&amp;" "&amp;H418&amp;" "&amp;H419</f>
        <v xml:space="preserve">B5  B6  F6  B7  F7  B10  B11  B12  B13  B14  B15  B16  B17  B18  B19  F19  B20  F20  B21  F21  B22  B23  B24  B25  B26  B27  B28  B29  F29  B30  F30  B31  B35  B36  G36  G37  B38  C38  G38  B39  C39  B40  C40  B41  C41  B46  F46  B47  F47  F48  B49  B50  B51  B52  B53  B54  B57  B58  B60  B61  B62  B63  B64  B65  B68  F68  B69  F69  F70  D80  E80  G80  H80  I80  J80  D81  E81  G81  H81  I81  J81  D82  E82  G82  H82  I82  J82  D83  E83  G83  H83  I83  J83  D84  E84  G84  H84  I84  J84  B89 </v>
      </c>
    </row>
    <row r="320" spans="1:8" x14ac:dyDescent="0.2">
      <c r="A320" s="62">
        <v>1945</v>
      </c>
      <c r="B320" s="281" t="s">
        <v>202</v>
      </c>
      <c r="C320" s="4" t="s">
        <v>334</v>
      </c>
      <c r="D320" s="4" t="s">
        <v>215</v>
      </c>
      <c r="E320" s="314" t="s">
        <v>390</v>
      </c>
      <c r="F320" s="313">
        <f ca="1">LEN(INDIRECT(E320))</f>
        <v>0</v>
      </c>
      <c r="G320" s="313">
        <f ca="1">IF(F320=0,1,0)</f>
        <v>1</v>
      </c>
      <c r="H320" s="317" t="str">
        <f ca="1">IF(F320=0,E320 &amp;" ","")</f>
        <v xml:space="preserve">B5 </v>
      </c>
    </row>
    <row r="321" spans="1:8" x14ac:dyDescent="0.2">
      <c r="A321" s="62">
        <v>1946</v>
      </c>
      <c r="B321" s="281" t="s">
        <v>203</v>
      </c>
      <c r="C321" s="4" t="s">
        <v>335</v>
      </c>
      <c r="D321" s="4" t="s">
        <v>216</v>
      </c>
      <c r="E321" s="314" t="s">
        <v>391</v>
      </c>
      <c r="F321" s="313">
        <f t="shared" ref="F321:F384" ca="1" si="6">LEN(INDIRECT(E321))</f>
        <v>0</v>
      </c>
      <c r="G321" s="313">
        <f t="shared" ref="G321:G384" ca="1" si="7">IF(F321=0,1,0)</f>
        <v>1</v>
      </c>
      <c r="H321" s="317" t="str">
        <f t="shared" ref="H321:H384" ca="1" si="8">IF(F321=0,E321 &amp;" ","")</f>
        <v xml:space="preserve">B6 </v>
      </c>
    </row>
    <row r="322" spans="1:8" x14ac:dyDescent="0.2">
      <c r="A322" s="62">
        <v>1947</v>
      </c>
      <c r="B322" s="281" t="s">
        <v>204</v>
      </c>
      <c r="D322" s="4" t="s">
        <v>217</v>
      </c>
      <c r="E322" s="314" t="s">
        <v>392</v>
      </c>
      <c r="F322" s="313">
        <f t="shared" ca="1" si="6"/>
        <v>0</v>
      </c>
      <c r="G322" s="313">
        <f t="shared" ca="1" si="7"/>
        <v>1</v>
      </c>
      <c r="H322" s="317" t="str">
        <f t="shared" ca="1" si="8"/>
        <v xml:space="preserve">F6 </v>
      </c>
    </row>
    <row r="323" spans="1:8" x14ac:dyDescent="0.2">
      <c r="A323" s="62">
        <v>1948</v>
      </c>
      <c r="B323" s="281"/>
      <c r="C323" s="4" t="s">
        <v>336</v>
      </c>
      <c r="D323" s="4" t="s">
        <v>218</v>
      </c>
      <c r="E323" s="314" t="s">
        <v>393</v>
      </c>
      <c r="F323" s="313">
        <f t="shared" ca="1" si="6"/>
        <v>0</v>
      </c>
      <c r="G323" s="313">
        <f t="shared" ca="1" si="7"/>
        <v>1</v>
      </c>
      <c r="H323" s="317" t="str">
        <f t="shared" ca="1" si="8"/>
        <v xml:space="preserve">B7 </v>
      </c>
    </row>
    <row r="324" spans="1:8" x14ac:dyDescent="0.2">
      <c r="A324" s="62">
        <v>1949</v>
      </c>
      <c r="B324" s="282">
        <v>0</v>
      </c>
      <c r="C324" s="4" t="s">
        <v>337</v>
      </c>
      <c r="D324" s="4" t="s">
        <v>314</v>
      </c>
      <c r="E324" s="314" t="s">
        <v>394</v>
      </c>
      <c r="F324" s="313">
        <f t="shared" ca="1" si="6"/>
        <v>0</v>
      </c>
      <c r="G324" s="313">
        <f t="shared" ca="1" si="7"/>
        <v>1</v>
      </c>
      <c r="H324" s="317" t="str">
        <f t="shared" ca="1" si="8"/>
        <v xml:space="preserve">F7 </v>
      </c>
    </row>
    <row r="325" spans="1:8" x14ac:dyDescent="0.2">
      <c r="A325" s="62">
        <v>1950</v>
      </c>
      <c r="B325" s="283">
        <v>1</v>
      </c>
      <c r="D325" s="4" t="s">
        <v>219</v>
      </c>
      <c r="E325" s="314" t="s">
        <v>395</v>
      </c>
      <c r="F325" s="313">
        <f t="shared" ca="1" si="6"/>
        <v>0</v>
      </c>
      <c r="G325" s="313">
        <f t="shared" ca="1" si="7"/>
        <v>1</v>
      </c>
      <c r="H325" s="317" t="str">
        <f t="shared" ca="1" si="8"/>
        <v xml:space="preserve">B10 </v>
      </c>
    </row>
    <row r="326" spans="1:8" x14ac:dyDescent="0.2">
      <c r="A326" s="62">
        <v>1951</v>
      </c>
      <c r="B326" s="283">
        <v>2</v>
      </c>
      <c r="D326" s="4" t="s">
        <v>220</v>
      </c>
      <c r="E326" s="314" t="s">
        <v>396</v>
      </c>
      <c r="F326" s="313">
        <f t="shared" ca="1" si="6"/>
        <v>0</v>
      </c>
      <c r="G326" s="313">
        <f t="shared" ca="1" si="7"/>
        <v>1</v>
      </c>
      <c r="H326" s="317" t="str">
        <f t="shared" ca="1" si="8"/>
        <v xml:space="preserve">B11 </v>
      </c>
    </row>
    <row r="327" spans="1:8" x14ac:dyDescent="0.2">
      <c r="A327" s="62">
        <v>1952</v>
      </c>
      <c r="B327" s="283">
        <v>3</v>
      </c>
      <c r="D327" s="4" t="s">
        <v>221</v>
      </c>
      <c r="E327" s="314" t="s">
        <v>397</v>
      </c>
      <c r="F327" s="313">
        <f t="shared" ca="1" si="6"/>
        <v>0</v>
      </c>
      <c r="G327" s="313">
        <f t="shared" ca="1" si="7"/>
        <v>1</v>
      </c>
      <c r="H327" s="317" t="str">
        <f t="shared" ca="1" si="8"/>
        <v xml:space="preserve">B12 </v>
      </c>
    </row>
    <row r="328" spans="1:8" x14ac:dyDescent="0.2">
      <c r="A328" s="62">
        <v>1953</v>
      </c>
      <c r="B328" s="283">
        <v>4</v>
      </c>
      <c r="D328" s="4" t="s">
        <v>222</v>
      </c>
      <c r="E328" s="314" t="s">
        <v>398</v>
      </c>
      <c r="F328" s="313">
        <f t="shared" ca="1" si="6"/>
        <v>0</v>
      </c>
      <c r="G328" s="313">
        <f t="shared" ca="1" si="7"/>
        <v>1</v>
      </c>
      <c r="H328" s="317" t="str">
        <f t="shared" ca="1" si="8"/>
        <v xml:space="preserve">B13 </v>
      </c>
    </row>
    <row r="329" spans="1:8" x14ac:dyDescent="0.2">
      <c r="A329" s="62">
        <v>1954</v>
      </c>
      <c r="B329" s="283">
        <v>5</v>
      </c>
      <c r="D329" s="4" t="s">
        <v>223</v>
      </c>
      <c r="E329" s="314" t="s">
        <v>399</v>
      </c>
      <c r="F329" s="313">
        <f t="shared" ca="1" si="6"/>
        <v>0</v>
      </c>
      <c r="G329" s="313">
        <f t="shared" ca="1" si="7"/>
        <v>1</v>
      </c>
      <c r="H329" s="317" t="str">
        <f t="shared" ca="1" si="8"/>
        <v xml:space="preserve">B14 </v>
      </c>
    </row>
    <row r="330" spans="1:8" x14ac:dyDescent="0.2">
      <c r="A330" s="62">
        <v>1955</v>
      </c>
      <c r="B330" s="283">
        <v>6</v>
      </c>
      <c r="D330" s="4" t="s">
        <v>224</v>
      </c>
      <c r="E330" s="314" t="s">
        <v>400</v>
      </c>
      <c r="F330" s="313">
        <f t="shared" ca="1" si="6"/>
        <v>0</v>
      </c>
      <c r="G330" s="313">
        <f t="shared" ca="1" si="7"/>
        <v>1</v>
      </c>
      <c r="H330" s="317" t="str">
        <f t="shared" ca="1" si="8"/>
        <v xml:space="preserve">B15 </v>
      </c>
    </row>
    <row r="331" spans="1:8" x14ac:dyDescent="0.2">
      <c r="A331" s="62">
        <v>1956</v>
      </c>
      <c r="B331" s="283">
        <v>7</v>
      </c>
      <c r="D331" s="4" t="s">
        <v>225</v>
      </c>
      <c r="E331" s="314" t="s">
        <v>401</v>
      </c>
      <c r="F331" s="313">
        <f t="shared" ca="1" si="6"/>
        <v>0</v>
      </c>
      <c r="G331" s="313">
        <f t="shared" ca="1" si="7"/>
        <v>1</v>
      </c>
      <c r="H331" s="317" t="str">
        <f t="shared" ca="1" si="8"/>
        <v xml:space="preserve">B16 </v>
      </c>
    </row>
    <row r="332" spans="1:8" x14ac:dyDescent="0.2">
      <c r="A332" s="62">
        <v>1957</v>
      </c>
      <c r="B332" s="281"/>
      <c r="D332" s="4" t="s">
        <v>226</v>
      </c>
      <c r="E332" s="314" t="s">
        <v>402</v>
      </c>
      <c r="F332" s="313">
        <f t="shared" ca="1" si="6"/>
        <v>0</v>
      </c>
      <c r="G332" s="313">
        <f t="shared" ca="1" si="7"/>
        <v>1</v>
      </c>
      <c r="H332" s="317" t="str">
        <f t="shared" ca="1" si="8"/>
        <v xml:space="preserve">B17 </v>
      </c>
    </row>
    <row r="333" spans="1:8" x14ac:dyDescent="0.2">
      <c r="A333" s="62">
        <v>1958</v>
      </c>
      <c r="B333" s="281"/>
      <c r="D333" s="4" t="s">
        <v>227</v>
      </c>
      <c r="E333" s="314" t="s">
        <v>403</v>
      </c>
      <c r="F333" s="313">
        <f t="shared" ca="1" si="6"/>
        <v>0</v>
      </c>
      <c r="G333" s="313">
        <f t="shared" ca="1" si="7"/>
        <v>1</v>
      </c>
      <c r="H333" s="317" t="str">
        <f t="shared" ca="1" si="8"/>
        <v xml:space="preserve">B18 </v>
      </c>
    </row>
    <row r="334" spans="1:8" x14ac:dyDescent="0.2">
      <c r="A334" s="62">
        <v>1959</v>
      </c>
      <c r="B334" s="284"/>
      <c r="D334" s="4" t="s">
        <v>228</v>
      </c>
      <c r="E334" s="314" t="s">
        <v>404</v>
      </c>
      <c r="F334" s="313">
        <f t="shared" ca="1" si="6"/>
        <v>0</v>
      </c>
      <c r="G334" s="313">
        <f t="shared" ca="1" si="7"/>
        <v>1</v>
      </c>
      <c r="H334" s="317" t="str">
        <f t="shared" ca="1" si="8"/>
        <v xml:space="preserve">B19 </v>
      </c>
    </row>
    <row r="335" spans="1:8" x14ac:dyDescent="0.2">
      <c r="A335" s="62">
        <v>1960</v>
      </c>
      <c r="B335" s="285" t="s">
        <v>18</v>
      </c>
      <c r="D335" s="4" t="s">
        <v>229</v>
      </c>
      <c r="E335" s="314" t="s">
        <v>405</v>
      </c>
      <c r="F335" s="313">
        <f t="shared" ca="1" si="6"/>
        <v>0</v>
      </c>
      <c r="G335" s="313">
        <f t="shared" ca="1" si="7"/>
        <v>1</v>
      </c>
      <c r="H335" s="317" t="str">
        <f t="shared" ca="1" si="8"/>
        <v xml:space="preserve">F19 </v>
      </c>
    </row>
    <row r="336" spans="1:8" x14ac:dyDescent="0.2">
      <c r="A336" s="62">
        <v>1961</v>
      </c>
      <c r="B336" s="285" t="s">
        <v>19</v>
      </c>
      <c r="D336" s="4" t="s">
        <v>230</v>
      </c>
      <c r="E336" s="314" t="s">
        <v>406</v>
      </c>
      <c r="F336" s="313">
        <f t="shared" ca="1" si="6"/>
        <v>0</v>
      </c>
      <c r="G336" s="313">
        <f t="shared" ca="1" si="7"/>
        <v>1</v>
      </c>
      <c r="H336" s="317" t="str">
        <f t="shared" ca="1" si="8"/>
        <v xml:space="preserve">B20 </v>
      </c>
    </row>
    <row r="337" spans="1:8" x14ac:dyDescent="0.2">
      <c r="A337" s="62">
        <v>1962</v>
      </c>
      <c r="B337" s="285" t="s">
        <v>20</v>
      </c>
      <c r="D337" s="4" t="s">
        <v>231</v>
      </c>
      <c r="E337" s="314" t="s">
        <v>407</v>
      </c>
      <c r="F337" s="313">
        <f t="shared" ca="1" si="6"/>
        <v>0</v>
      </c>
      <c r="G337" s="313">
        <f t="shared" ca="1" si="7"/>
        <v>1</v>
      </c>
      <c r="H337" s="317" t="str">
        <f t="shared" ca="1" si="8"/>
        <v xml:space="preserve">F20 </v>
      </c>
    </row>
    <row r="338" spans="1:8" x14ac:dyDescent="0.2">
      <c r="A338" s="62">
        <v>1963</v>
      </c>
      <c r="B338" s="285" t="s">
        <v>21</v>
      </c>
      <c r="D338" s="4" t="s">
        <v>232</v>
      </c>
      <c r="E338" s="314" t="s">
        <v>408</v>
      </c>
      <c r="F338" s="313">
        <f t="shared" ca="1" si="6"/>
        <v>0</v>
      </c>
      <c r="G338" s="313">
        <f t="shared" ca="1" si="7"/>
        <v>1</v>
      </c>
      <c r="H338" s="317" t="str">
        <f t="shared" ca="1" si="8"/>
        <v xml:space="preserve">B21 </v>
      </c>
    </row>
    <row r="339" spans="1:8" x14ac:dyDescent="0.2">
      <c r="A339" s="62">
        <v>1964</v>
      </c>
      <c r="B339" s="285" t="s">
        <v>22</v>
      </c>
      <c r="D339" s="4" t="s">
        <v>233</v>
      </c>
      <c r="E339" s="314" t="s">
        <v>590</v>
      </c>
      <c r="F339" s="313">
        <f t="shared" ca="1" si="6"/>
        <v>0</v>
      </c>
      <c r="G339" s="313">
        <f t="shared" ca="1" si="7"/>
        <v>1</v>
      </c>
      <c r="H339" s="317" t="str">
        <f t="shared" ca="1" si="8"/>
        <v xml:space="preserve">F21 </v>
      </c>
    </row>
    <row r="340" spans="1:8" x14ac:dyDescent="0.2">
      <c r="A340" s="62">
        <v>1965</v>
      </c>
      <c r="B340" s="285" t="s">
        <v>23</v>
      </c>
      <c r="D340" s="4" t="s">
        <v>234</v>
      </c>
      <c r="E340" s="314" t="s">
        <v>409</v>
      </c>
      <c r="F340" s="313">
        <f t="shared" ca="1" si="6"/>
        <v>0</v>
      </c>
      <c r="G340" s="313">
        <f t="shared" ca="1" si="7"/>
        <v>1</v>
      </c>
      <c r="H340" s="317" t="str">
        <f t="shared" ca="1" si="8"/>
        <v xml:space="preserve">B22 </v>
      </c>
    </row>
    <row r="341" spans="1:8" x14ac:dyDescent="0.2">
      <c r="A341" s="62">
        <v>1966</v>
      </c>
      <c r="B341" s="285" t="s">
        <v>152</v>
      </c>
      <c r="D341" s="4" t="s">
        <v>235</v>
      </c>
      <c r="E341" s="314" t="s">
        <v>410</v>
      </c>
      <c r="F341" s="313">
        <f t="shared" ca="1" si="6"/>
        <v>0</v>
      </c>
      <c r="G341" s="313">
        <f t="shared" ca="1" si="7"/>
        <v>1</v>
      </c>
      <c r="H341" s="317" t="str">
        <f t="shared" ca="1" si="8"/>
        <v xml:space="preserve">B23 </v>
      </c>
    </row>
    <row r="342" spans="1:8" x14ac:dyDescent="0.2">
      <c r="A342" s="62">
        <v>1967</v>
      </c>
      <c r="B342" s="285" t="s">
        <v>24</v>
      </c>
      <c r="D342" s="4" t="s">
        <v>236</v>
      </c>
      <c r="E342" s="314" t="s">
        <v>411</v>
      </c>
      <c r="F342" s="313">
        <f t="shared" ca="1" si="6"/>
        <v>0</v>
      </c>
      <c r="G342" s="313">
        <f t="shared" ca="1" si="7"/>
        <v>1</v>
      </c>
      <c r="H342" s="317" t="str">
        <f t="shared" ca="1" si="8"/>
        <v xml:space="preserve">B24 </v>
      </c>
    </row>
    <row r="343" spans="1:8" x14ac:dyDescent="0.2">
      <c r="A343" s="62">
        <v>1968</v>
      </c>
      <c r="B343" s="285" t="s">
        <v>25</v>
      </c>
      <c r="D343" s="4" t="s">
        <v>237</v>
      </c>
      <c r="E343" s="314" t="s">
        <v>412</v>
      </c>
      <c r="F343" s="313">
        <f t="shared" ca="1" si="6"/>
        <v>0</v>
      </c>
      <c r="G343" s="313">
        <f t="shared" ca="1" si="7"/>
        <v>1</v>
      </c>
      <c r="H343" s="317" t="str">
        <f t="shared" ca="1" si="8"/>
        <v xml:space="preserve">B25 </v>
      </c>
    </row>
    <row r="344" spans="1:8" x14ac:dyDescent="0.2">
      <c r="A344" s="62">
        <v>1969</v>
      </c>
      <c r="B344" s="285" t="s">
        <v>26</v>
      </c>
      <c r="D344" s="4" t="s">
        <v>238</v>
      </c>
      <c r="E344" s="314" t="s">
        <v>413</v>
      </c>
      <c r="F344" s="313">
        <f t="shared" ca="1" si="6"/>
        <v>0</v>
      </c>
      <c r="G344" s="313">
        <f t="shared" ca="1" si="7"/>
        <v>1</v>
      </c>
      <c r="H344" s="317" t="str">
        <f t="shared" ca="1" si="8"/>
        <v xml:space="preserve">B26 </v>
      </c>
    </row>
    <row r="345" spans="1:8" x14ac:dyDescent="0.2">
      <c r="A345" s="62">
        <v>1970</v>
      </c>
      <c r="B345" s="285" t="s">
        <v>27</v>
      </c>
      <c r="D345" s="4" t="s">
        <v>239</v>
      </c>
      <c r="E345" s="314" t="s">
        <v>414</v>
      </c>
      <c r="F345" s="313">
        <f t="shared" ca="1" si="6"/>
        <v>0</v>
      </c>
      <c r="G345" s="313">
        <f t="shared" ca="1" si="7"/>
        <v>1</v>
      </c>
      <c r="H345" s="317" t="str">
        <f t="shared" ca="1" si="8"/>
        <v xml:space="preserve">B27 </v>
      </c>
    </row>
    <row r="346" spans="1:8" x14ac:dyDescent="0.2">
      <c r="A346" s="62">
        <v>1971</v>
      </c>
      <c r="B346" s="285" t="s">
        <v>28</v>
      </c>
      <c r="D346" s="4" t="s">
        <v>240</v>
      </c>
      <c r="E346" s="314" t="s">
        <v>415</v>
      </c>
      <c r="F346" s="313">
        <f t="shared" ca="1" si="6"/>
        <v>0</v>
      </c>
      <c r="G346" s="313">
        <f t="shared" ca="1" si="7"/>
        <v>1</v>
      </c>
      <c r="H346" s="317" t="str">
        <f t="shared" ca="1" si="8"/>
        <v xml:space="preserve">B28 </v>
      </c>
    </row>
    <row r="347" spans="1:8" x14ac:dyDescent="0.2">
      <c r="A347" s="62">
        <v>1972</v>
      </c>
      <c r="B347" s="285" t="s">
        <v>29</v>
      </c>
      <c r="D347" s="4" t="s">
        <v>241</v>
      </c>
      <c r="E347" s="314" t="s">
        <v>416</v>
      </c>
      <c r="F347" s="313">
        <f t="shared" ca="1" si="6"/>
        <v>0</v>
      </c>
      <c r="G347" s="313">
        <f t="shared" ca="1" si="7"/>
        <v>1</v>
      </c>
      <c r="H347" s="317" t="str">
        <f t="shared" ca="1" si="8"/>
        <v xml:space="preserve">B29 </v>
      </c>
    </row>
    <row r="348" spans="1:8" x14ac:dyDescent="0.2">
      <c r="A348" s="62">
        <v>1973</v>
      </c>
      <c r="B348" s="285">
        <v>0</v>
      </c>
      <c r="D348" s="4" t="s">
        <v>242</v>
      </c>
      <c r="E348" s="314" t="s">
        <v>417</v>
      </c>
      <c r="F348" s="313">
        <f t="shared" ca="1" si="6"/>
        <v>0</v>
      </c>
      <c r="G348" s="313">
        <f t="shared" ca="1" si="7"/>
        <v>1</v>
      </c>
      <c r="H348" s="317" t="str">
        <f t="shared" ca="1" si="8"/>
        <v xml:space="preserve">F29 </v>
      </c>
    </row>
    <row r="349" spans="1:8" x14ac:dyDescent="0.2">
      <c r="A349" s="62">
        <v>1974</v>
      </c>
      <c r="B349" s="284" t="s">
        <v>213</v>
      </c>
      <c r="D349" s="4" t="s">
        <v>243</v>
      </c>
      <c r="E349" s="314" t="s">
        <v>418</v>
      </c>
      <c r="F349" s="313">
        <f t="shared" ca="1" si="6"/>
        <v>0</v>
      </c>
      <c r="G349" s="313">
        <f t="shared" ca="1" si="7"/>
        <v>1</v>
      </c>
      <c r="H349" s="317" t="str">
        <f t="shared" ca="1" si="8"/>
        <v xml:space="preserve">B30 </v>
      </c>
    </row>
    <row r="350" spans="1:8" x14ac:dyDescent="0.2">
      <c r="A350" s="62">
        <v>1975</v>
      </c>
      <c r="B350" s="281"/>
      <c r="D350" s="4" t="s">
        <v>244</v>
      </c>
      <c r="E350" s="314" t="s">
        <v>591</v>
      </c>
      <c r="F350" s="313">
        <f t="shared" ca="1" si="6"/>
        <v>0</v>
      </c>
      <c r="G350" s="313">
        <f t="shared" ca="1" si="7"/>
        <v>1</v>
      </c>
      <c r="H350" s="317" t="str">
        <f t="shared" ca="1" si="8"/>
        <v xml:space="preserve">F30 </v>
      </c>
    </row>
    <row r="351" spans="1:8" x14ac:dyDescent="0.2">
      <c r="A351" s="62">
        <v>1976</v>
      </c>
      <c r="B351" s="281"/>
      <c r="D351" s="4" t="s">
        <v>245</v>
      </c>
      <c r="E351" s="314" t="s">
        <v>592</v>
      </c>
      <c r="F351" s="313">
        <f t="shared" ca="1" si="6"/>
        <v>0</v>
      </c>
      <c r="G351" s="313">
        <f t="shared" ca="1" si="7"/>
        <v>1</v>
      </c>
      <c r="H351" s="317" t="str">
        <f t="shared" ca="1" si="8"/>
        <v xml:space="preserve">B31 </v>
      </c>
    </row>
    <row r="352" spans="1:8" x14ac:dyDescent="0.2">
      <c r="A352" s="62">
        <v>1977</v>
      </c>
      <c r="B352" s="281"/>
      <c r="D352" s="4" t="s">
        <v>246</v>
      </c>
      <c r="E352" s="314" t="s">
        <v>419</v>
      </c>
      <c r="F352" s="313">
        <f t="shared" ca="1" si="6"/>
        <v>0</v>
      </c>
      <c r="G352" s="313">
        <f t="shared" ca="1" si="7"/>
        <v>1</v>
      </c>
      <c r="H352" s="317" t="str">
        <f t="shared" ca="1" si="8"/>
        <v xml:space="preserve">B35 </v>
      </c>
    </row>
    <row r="353" spans="1:8" x14ac:dyDescent="0.2">
      <c r="A353" s="62">
        <v>1978</v>
      </c>
      <c r="B353" s="281"/>
      <c r="D353" s="4" t="s">
        <v>247</v>
      </c>
      <c r="E353" s="314" t="s">
        <v>593</v>
      </c>
      <c r="F353" s="313">
        <f t="shared" ca="1" si="6"/>
        <v>0</v>
      </c>
      <c r="G353" s="313">
        <f t="shared" ca="1" si="7"/>
        <v>1</v>
      </c>
      <c r="H353" s="317" t="str">
        <f t="shared" ca="1" si="8"/>
        <v xml:space="preserve">B36 </v>
      </c>
    </row>
    <row r="354" spans="1:8" x14ac:dyDescent="0.2">
      <c r="A354" s="62">
        <v>1979</v>
      </c>
      <c r="B354" s="281"/>
      <c r="D354" s="4" t="s">
        <v>248</v>
      </c>
      <c r="E354" s="314" t="s">
        <v>420</v>
      </c>
      <c r="F354" s="313">
        <f t="shared" ca="1" si="6"/>
        <v>0</v>
      </c>
      <c r="G354" s="313">
        <f t="shared" ca="1" si="7"/>
        <v>1</v>
      </c>
      <c r="H354" s="317" t="str">
        <f t="shared" ca="1" si="8"/>
        <v xml:space="preserve">G36 </v>
      </c>
    </row>
    <row r="355" spans="1:8" x14ac:dyDescent="0.2">
      <c r="A355" s="62">
        <v>1980</v>
      </c>
      <c r="B355" s="281"/>
      <c r="D355" s="4" t="s">
        <v>249</v>
      </c>
      <c r="E355" s="314" t="s">
        <v>421</v>
      </c>
      <c r="F355" s="313">
        <f t="shared" ca="1" si="6"/>
        <v>0</v>
      </c>
      <c r="G355" s="313">
        <f t="shared" ca="1" si="7"/>
        <v>1</v>
      </c>
      <c r="H355" s="317" t="str">
        <f t="shared" ca="1" si="8"/>
        <v xml:space="preserve">G37 </v>
      </c>
    </row>
    <row r="356" spans="1:8" x14ac:dyDescent="0.2">
      <c r="A356" s="62">
        <v>1981</v>
      </c>
      <c r="B356" s="281"/>
      <c r="D356" s="4" t="s">
        <v>250</v>
      </c>
      <c r="E356" s="314" t="s">
        <v>422</v>
      </c>
      <c r="F356" s="313">
        <f t="shared" ca="1" si="6"/>
        <v>0</v>
      </c>
      <c r="G356" s="313">
        <f t="shared" ca="1" si="7"/>
        <v>1</v>
      </c>
      <c r="H356" s="317" t="str">
        <f t="shared" ca="1" si="8"/>
        <v xml:space="preserve">B38 </v>
      </c>
    </row>
    <row r="357" spans="1:8" x14ac:dyDescent="0.2">
      <c r="A357" s="62">
        <v>1982</v>
      </c>
      <c r="B357" s="281"/>
      <c r="D357" s="4" t="s">
        <v>251</v>
      </c>
      <c r="E357" s="314" t="s">
        <v>423</v>
      </c>
      <c r="F357" s="313">
        <f t="shared" ca="1" si="6"/>
        <v>0</v>
      </c>
      <c r="G357" s="313">
        <f t="shared" ca="1" si="7"/>
        <v>1</v>
      </c>
      <c r="H357" s="317" t="str">
        <f t="shared" ca="1" si="8"/>
        <v xml:space="preserve">C38 </v>
      </c>
    </row>
    <row r="358" spans="1:8" x14ac:dyDescent="0.2">
      <c r="A358" s="62">
        <v>1983</v>
      </c>
      <c r="B358" s="281"/>
      <c r="D358" s="4" t="s">
        <v>252</v>
      </c>
      <c r="E358" s="314" t="s">
        <v>594</v>
      </c>
      <c r="F358" s="313">
        <f t="shared" ca="1" si="6"/>
        <v>0</v>
      </c>
      <c r="G358" s="313">
        <f t="shared" ca="1" si="7"/>
        <v>1</v>
      </c>
      <c r="H358" s="317" t="str">
        <f t="shared" ca="1" si="8"/>
        <v xml:space="preserve">G38 </v>
      </c>
    </row>
    <row r="359" spans="1:8" x14ac:dyDescent="0.2">
      <c r="A359" s="62">
        <v>1984</v>
      </c>
      <c r="B359" s="281"/>
      <c r="D359" s="4" t="s">
        <v>253</v>
      </c>
      <c r="E359" s="314" t="s">
        <v>424</v>
      </c>
      <c r="F359" s="313">
        <f t="shared" ca="1" si="6"/>
        <v>0</v>
      </c>
      <c r="G359" s="313">
        <f t="shared" ca="1" si="7"/>
        <v>1</v>
      </c>
      <c r="H359" s="317" t="str">
        <f t="shared" ca="1" si="8"/>
        <v xml:space="preserve">B39 </v>
      </c>
    </row>
    <row r="360" spans="1:8" x14ac:dyDescent="0.2">
      <c r="A360" s="62">
        <v>1985</v>
      </c>
      <c r="B360" s="281"/>
      <c r="D360" s="4" t="s">
        <v>254</v>
      </c>
      <c r="E360" s="314" t="s">
        <v>595</v>
      </c>
      <c r="F360" s="313">
        <f t="shared" ca="1" si="6"/>
        <v>0</v>
      </c>
      <c r="G360" s="313">
        <f t="shared" ca="1" si="7"/>
        <v>1</v>
      </c>
      <c r="H360" s="317" t="str">
        <f t="shared" ca="1" si="8"/>
        <v xml:space="preserve">C39 </v>
      </c>
    </row>
    <row r="361" spans="1:8" x14ac:dyDescent="0.2">
      <c r="A361" s="62">
        <v>1986</v>
      </c>
      <c r="B361" s="281"/>
      <c r="D361" s="4" t="s">
        <v>255</v>
      </c>
      <c r="E361" s="314" t="s">
        <v>425</v>
      </c>
      <c r="F361" s="313">
        <f t="shared" ca="1" si="6"/>
        <v>0</v>
      </c>
      <c r="G361" s="313">
        <f t="shared" ca="1" si="7"/>
        <v>1</v>
      </c>
      <c r="H361" s="317" t="str">
        <f t="shared" ca="1" si="8"/>
        <v xml:space="preserve">B40 </v>
      </c>
    </row>
    <row r="362" spans="1:8" x14ac:dyDescent="0.2">
      <c r="A362" s="62">
        <v>1987</v>
      </c>
      <c r="B362" s="281"/>
      <c r="D362" s="4" t="s">
        <v>256</v>
      </c>
      <c r="E362" s="314" t="s">
        <v>596</v>
      </c>
      <c r="F362" s="313">
        <f t="shared" ca="1" si="6"/>
        <v>0</v>
      </c>
      <c r="G362" s="313">
        <f t="shared" ca="1" si="7"/>
        <v>1</v>
      </c>
      <c r="H362" s="317" t="str">
        <f t="shared" ca="1" si="8"/>
        <v xml:space="preserve">C40 </v>
      </c>
    </row>
    <row r="363" spans="1:8" x14ac:dyDescent="0.2">
      <c r="A363" s="62">
        <v>1988</v>
      </c>
      <c r="B363" s="281"/>
      <c r="D363" s="4" t="s">
        <v>257</v>
      </c>
      <c r="E363" s="314" t="s">
        <v>597</v>
      </c>
      <c r="F363" s="313">
        <f t="shared" ca="1" si="6"/>
        <v>0</v>
      </c>
      <c r="G363" s="313">
        <f t="shared" ca="1" si="7"/>
        <v>1</v>
      </c>
      <c r="H363" s="317" t="str">
        <f t="shared" ca="1" si="8"/>
        <v xml:space="preserve">B41 </v>
      </c>
    </row>
    <row r="364" spans="1:8" x14ac:dyDescent="0.2">
      <c r="A364" s="62">
        <v>1989</v>
      </c>
      <c r="B364" s="281"/>
      <c r="D364" s="4" t="s">
        <v>258</v>
      </c>
      <c r="E364" s="314" t="s">
        <v>598</v>
      </c>
      <c r="F364" s="313">
        <f t="shared" ca="1" si="6"/>
        <v>0</v>
      </c>
      <c r="G364" s="313">
        <f t="shared" ca="1" si="7"/>
        <v>1</v>
      </c>
      <c r="H364" s="317" t="str">
        <f t="shared" ca="1" si="8"/>
        <v xml:space="preserve">C41 </v>
      </c>
    </row>
    <row r="365" spans="1:8" x14ac:dyDescent="0.2">
      <c r="A365" s="62">
        <v>1990</v>
      </c>
      <c r="B365" s="281"/>
      <c r="D365" s="4" t="s">
        <v>259</v>
      </c>
      <c r="E365" s="314" t="s">
        <v>426</v>
      </c>
      <c r="F365" s="313">
        <f t="shared" ca="1" si="6"/>
        <v>0</v>
      </c>
      <c r="G365" s="313">
        <f t="shared" ca="1" si="7"/>
        <v>1</v>
      </c>
      <c r="H365" s="317" t="str">
        <f t="shared" ca="1" si="8"/>
        <v xml:space="preserve">B46 </v>
      </c>
    </row>
    <row r="366" spans="1:8" x14ac:dyDescent="0.2">
      <c r="A366" s="62">
        <v>1991</v>
      </c>
      <c r="B366" s="281"/>
      <c r="D366" s="4" t="s">
        <v>260</v>
      </c>
      <c r="E366" s="314" t="s">
        <v>427</v>
      </c>
      <c r="F366" s="313">
        <f t="shared" ca="1" si="6"/>
        <v>0</v>
      </c>
      <c r="G366" s="313">
        <f t="shared" ca="1" si="7"/>
        <v>1</v>
      </c>
      <c r="H366" s="317" t="str">
        <f t="shared" ca="1" si="8"/>
        <v xml:space="preserve">F46 </v>
      </c>
    </row>
    <row r="367" spans="1:8" x14ac:dyDescent="0.2">
      <c r="A367" s="62">
        <v>1992</v>
      </c>
      <c r="B367" s="281"/>
      <c r="D367" s="4" t="s">
        <v>261</v>
      </c>
      <c r="E367" s="314" t="s">
        <v>599</v>
      </c>
      <c r="F367" s="313">
        <f t="shared" ca="1" si="6"/>
        <v>0</v>
      </c>
      <c r="G367" s="313">
        <f t="shared" ca="1" si="7"/>
        <v>1</v>
      </c>
      <c r="H367" s="317" t="str">
        <f t="shared" ca="1" si="8"/>
        <v xml:space="preserve">B47 </v>
      </c>
    </row>
    <row r="368" spans="1:8" x14ac:dyDescent="0.2">
      <c r="A368" s="62">
        <v>1993</v>
      </c>
      <c r="B368" s="281"/>
      <c r="D368" s="4" t="s">
        <v>262</v>
      </c>
      <c r="E368" s="314" t="s">
        <v>428</v>
      </c>
      <c r="F368" s="313">
        <f t="shared" ca="1" si="6"/>
        <v>0</v>
      </c>
      <c r="G368" s="313">
        <f t="shared" ca="1" si="7"/>
        <v>1</v>
      </c>
      <c r="H368" s="317" t="str">
        <f t="shared" ca="1" si="8"/>
        <v xml:space="preserve">F47 </v>
      </c>
    </row>
    <row r="369" spans="1:8" x14ac:dyDescent="0.2">
      <c r="A369" s="62">
        <v>1994</v>
      </c>
      <c r="B369" s="281"/>
      <c r="D369" s="4" t="s">
        <v>263</v>
      </c>
      <c r="E369" s="314" t="s">
        <v>600</v>
      </c>
      <c r="F369" s="313">
        <f t="shared" ca="1" si="6"/>
        <v>0</v>
      </c>
      <c r="G369" s="313">
        <f t="shared" ca="1" si="7"/>
        <v>1</v>
      </c>
      <c r="H369" s="317" t="str">
        <f t="shared" ca="1" si="8"/>
        <v xml:space="preserve">F48 </v>
      </c>
    </row>
    <row r="370" spans="1:8" x14ac:dyDescent="0.2">
      <c r="A370" s="62">
        <v>1995</v>
      </c>
      <c r="B370" s="281"/>
      <c r="D370" s="4" t="s">
        <v>264</v>
      </c>
      <c r="E370" s="314" t="s">
        <v>429</v>
      </c>
      <c r="F370" s="313">
        <f t="shared" ca="1" si="6"/>
        <v>0</v>
      </c>
      <c r="G370" s="313">
        <f t="shared" ca="1" si="7"/>
        <v>1</v>
      </c>
      <c r="H370" s="317" t="str">
        <f t="shared" ca="1" si="8"/>
        <v xml:space="preserve">B49 </v>
      </c>
    </row>
    <row r="371" spans="1:8" x14ac:dyDescent="0.2">
      <c r="A371" s="62">
        <v>1996</v>
      </c>
      <c r="B371" s="281"/>
      <c r="D371" s="4" t="s">
        <v>265</v>
      </c>
      <c r="E371" s="314" t="s">
        <v>430</v>
      </c>
      <c r="F371" s="313">
        <f t="shared" ca="1" si="6"/>
        <v>0</v>
      </c>
      <c r="G371" s="313">
        <f t="shared" ca="1" si="7"/>
        <v>1</v>
      </c>
      <c r="H371" s="317" t="str">
        <f t="shared" ca="1" si="8"/>
        <v xml:space="preserve">B50 </v>
      </c>
    </row>
    <row r="372" spans="1:8" x14ac:dyDescent="0.2">
      <c r="A372" s="62">
        <v>1997</v>
      </c>
      <c r="B372" s="281"/>
      <c r="D372" s="4" t="s">
        <v>266</v>
      </c>
      <c r="E372" s="314" t="s">
        <v>431</v>
      </c>
      <c r="F372" s="313">
        <f t="shared" ca="1" si="6"/>
        <v>0</v>
      </c>
      <c r="G372" s="313">
        <f t="shared" ca="1" si="7"/>
        <v>1</v>
      </c>
      <c r="H372" s="317" t="str">
        <f t="shared" ca="1" si="8"/>
        <v xml:space="preserve">B51 </v>
      </c>
    </row>
    <row r="373" spans="1:8" x14ac:dyDescent="0.2">
      <c r="A373" s="62">
        <v>1998</v>
      </c>
      <c r="B373" s="281"/>
      <c r="D373" s="4" t="s">
        <v>267</v>
      </c>
      <c r="E373" s="314" t="s">
        <v>432</v>
      </c>
      <c r="F373" s="313">
        <f t="shared" ca="1" si="6"/>
        <v>0</v>
      </c>
      <c r="G373" s="313">
        <f t="shared" ca="1" si="7"/>
        <v>1</v>
      </c>
      <c r="H373" s="317" t="str">
        <f t="shared" ca="1" si="8"/>
        <v xml:space="preserve">B52 </v>
      </c>
    </row>
    <row r="374" spans="1:8" x14ac:dyDescent="0.2">
      <c r="A374" s="62">
        <v>1999</v>
      </c>
      <c r="B374" s="281"/>
      <c r="D374" s="4" t="s">
        <v>268</v>
      </c>
      <c r="E374" s="314" t="s">
        <v>433</v>
      </c>
      <c r="F374" s="313">
        <f t="shared" ca="1" si="6"/>
        <v>0</v>
      </c>
      <c r="G374" s="313">
        <f t="shared" ca="1" si="7"/>
        <v>1</v>
      </c>
      <c r="H374" s="317" t="str">
        <f t="shared" ca="1" si="8"/>
        <v xml:space="preserve">B53 </v>
      </c>
    </row>
    <row r="375" spans="1:8" x14ac:dyDescent="0.2">
      <c r="A375" s="62">
        <v>2000</v>
      </c>
      <c r="B375" s="281"/>
      <c r="D375" s="4" t="s">
        <v>269</v>
      </c>
      <c r="E375" s="314" t="s">
        <v>601</v>
      </c>
      <c r="F375" s="313">
        <f t="shared" ca="1" si="6"/>
        <v>0</v>
      </c>
      <c r="G375" s="313">
        <f t="shared" ca="1" si="7"/>
        <v>1</v>
      </c>
      <c r="H375" s="317" t="str">
        <f t="shared" ca="1" si="8"/>
        <v xml:space="preserve">B54 </v>
      </c>
    </row>
    <row r="376" spans="1:8" x14ac:dyDescent="0.2">
      <c r="A376" s="62">
        <v>2001</v>
      </c>
      <c r="B376" s="281"/>
      <c r="D376" s="4" t="s">
        <v>270</v>
      </c>
      <c r="E376" s="314" t="s">
        <v>434</v>
      </c>
      <c r="F376" s="313">
        <f t="shared" ca="1" si="6"/>
        <v>0</v>
      </c>
      <c r="G376" s="313">
        <f t="shared" ca="1" si="7"/>
        <v>1</v>
      </c>
      <c r="H376" s="317" t="str">
        <f t="shared" ca="1" si="8"/>
        <v xml:space="preserve">B57 </v>
      </c>
    </row>
    <row r="377" spans="1:8" x14ac:dyDescent="0.2">
      <c r="A377" s="62">
        <v>2002</v>
      </c>
      <c r="B377" s="281"/>
      <c r="D377" s="4" t="s">
        <v>271</v>
      </c>
      <c r="E377" s="314" t="s">
        <v>602</v>
      </c>
      <c r="F377" s="313">
        <f t="shared" ca="1" si="6"/>
        <v>0</v>
      </c>
      <c r="G377" s="313">
        <f t="shared" ca="1" si="7"/>
        <v>1</v>
      </c>
      <c r="H377" s="317" t="str">
        <f t="shared" ca="1" si="8"/>
        <v xml:space="preserve">B58 </v>
      </c>
    </row>
    <row r="378" spans="1:8" x14ac:dyDescent="0.2">
      <c r="A378" s="62">
        <v>2003</v>
      </c>
      <c r="B378" s="281"/>
      <c r="D378" s="4" t="s">
        <v>272</v>
      </c>
      <c r="E378" s="314" t="s">
        <v>435</v>
      </c>
      <c r="F378" s="313">
        <f t="shared" ca="1" si="6"/>
        <v>0</v>
      </c>
      <c r="G378" s="313">
        <f t="shared" ca="1" si="7"/>
        <v>1</v>
      </c>
      <c r="H378" s="317" t="str">
        <f t="shared" ca="1" si="8"/>
        <v xml:space="preserve">B60 </v>
      </c>
    </row>
    <row r="379" spans="1:8" x14ac:dyDescent="0.2">
      <c r="A379" s="62">
        <v>2004</v>
      </c>
      <c r="B379" s="281"/>
      <c r="D379" s="4" t="s">
        <v>273</v>
      </c>
      <c r="E379" s="314" t="s">
        <v>436</v>
      </c>
      <c r="F379" s="313">
        <f t="shared" ca="1" si="6"/>
        <v>0</v>
      </c>
      <c r="G379" s="313">
        <f t="shared" ca="1" si="7"/>
        <v>1</v>
      </c>
      <c r="H379" s="317" t="str">
        <f t="shared" ca="1" si="8"/>
        <v xml:space="preserve">B61 </v>
      </c>
    </row>
    <row r="380" spans="1:8" x14ac:dyDescent="0.2">
      <c r="A380" s="62">
        <v>2005</v>
      </c>
      <c r="B380" s="281"/>
      <c r="D380" s="4" t="s">
        <v>274</v>
      </c>
      <c r="E380" s="314" t="s">
        <v>603</v>
      </c>
      <c r="F380" s="313">
        <f t="shared" ca="1" si="6"/>
        <v>0</v>
      </c>
      <c r="G380" s="313">
        <f t="shared" ca="1" si="7"/>
        <v>1</v>
      </c>
      <c r="H380" s="317" t="str">
        <f t="shared" ca="1" si="8"/>
        <v xml:space="preserve">B62 </v>
      </c>
    </row>
    <row r="381" spans="1:8" x14ac:dyDescent="0.2">
      <c r="A381" s="62">
        <v>2006</v>
      </c>
      <c r="B381" s="281"/>
      <c r="D381" s="4" t="s">
        <v>275</v>
      </c>
      <c r="E381" s="314" t="s">
        <v>636</v>
      </c>
      <c r="F381" s="313">
        <f t="shared" ca="1" si="6"/>
        <v>0</v>
      </c>
      <c r="G381" s="313">
        <f t="shared" ca="1" si="7"/>
        <v>1</v>
      </c>
      <c r="H381" s="317" t="str">
        <f t="shared" ca="1" si="8"/>
        <v xml:space="preserve">B63 </v>
      </c>
    </row>
    <row r="382" spans="1:8" x14ac:dyDescent="0.2">
      <c r="A382" s="62">
        <v>2007</v>
      </c>
      <c r="B382" s="281"/>
      <c r="D382" s="4" t="s">
        <v>276</v>
      </c>
      <c r="E382" s="314" t="s">
        <v>637</v>
      </c>
      <c r="F382" s="313">
        <f t="shared" ca="1" si="6"/>
        <v>0</v>
      </c>
      <c r="G382" s="313">
        <f t="shared" ca="1" si="7"/>
        <v>1</v>
      </c>
      <c r="H382" s="317" t="str">
        <f t="shared" ca="1" si="8"/>
        <v xml:space="preserve">B64 </v>
      </c>
    </row>
    <row r="383" spans="1:8" x14ac:dyDescent="0.2">
      <c r="A383" s="62">
        <v>2008</v>
      </c>
      <c r="B383" s="281"/>
      <c r="D383" s="4" t="s">
        <v>277</v>
      </c>
      <c r="E383" s="314" t="s">
        <v>437</v>
      </c>
      <c r="F383" s="313">
        <f t="shared" ca="1" si="6"/>
        <v>0</v>
      </c>
      <c r="G383" s="313">
        <f t="shared" ca="1" si="7"/>
        <v>1</v>
      </c>
      <c r="H383" s="317" t="str">
        <f t="shared" ca="1" si="8"/>
        <v xml:space="preserve">B65 </v>
      </c>
    </row>
    <row r="384" spans="1:8" x14ac:dyDescent="0.2">
      <c r="A384" s="62">
        <v>2009</v>
      </c>
      <c r="B384" s="281"/>
      <c r="D384" s="4" t="s">
        <v>278</v>
      </c>
      <c r="E384" s="314" t="s">
        <v>638</v>
      </c>
      <c r="F384" s="313">
        <f t="shared" ca="1" si="6"/>
        <v>0</v>
      </c>
      <c r="G384" s="313">
        <f t="shared" ca="1" si="7"/>
        <v>1</v>
      </c>
      <c r="H384" s="317" t="str">
        <f t="shared" ca="1" si="8"/>
        <v xml:space="preserve">B68 </v>
      </c>
    </row>
    <row r="385" spans="1:8" x14ac:dyDescent="0.2">
      <c r="A385" s="62">
        <v>2010</v>
      </c>
      <c r="B385" s="281"/>
      <c r="D385" s="4" t="s">
        <v>279</v>
      </c>
      <c r="E385" s="314" t="s">
        <v>604</v>
      </c>
      <c r="F385" s="313">
        <f t="shared" ref="F385:F448" ca="1" si="9">LEN(INDIRECT(E385))</f>
        <v>0</v>
      </c>
      <c r="G385" s="313">
        <f t="shared" ref="G385:G448" ca="1" si="10">IF(F385=0,1,0)</f>
        <v>1</v>
      </c>
      <c r="H385" s="317" t="str">
        <f t="shared" ref="H385:H448" ca="1" si="11">IF(F385=0,E385 &amp;" ","")</f>
        <v xml:space="preserve">F68 </v>
      </c>
    </row>
    <row r="386" spans="1:8" x14ac:dyDescent="0.2">
      <c r="A386" s="257">
        <v>2011</v>
      </c>
      <c r="B386" s="281"/>
      <c r="D386" s="4" t="s">
        <v>280</v>
      </c>
      <c r="E386" s="314" t="s">
        <v>639</v>
      </c>
      <c r="F386" s="313">
        <f t="shared" ca="1" si="9"/>
        <v>0</v>
      </c>
      <c r="G386" s="313">
        <f t="shared" ca="1" si="10"/>
        <v>1</v>
      </c>
      <c r="H386" s="317" t="str">
        <f t="shared" ca="1" si="11"/>
        <v xml:space="preserve">B69 </v>
      </c>
    </row>
    <row r="387" spans="1:8" x14ac:dyDescent="0.2">
      <c r="A387" s="257">
        <v>2012</v>
      </c>
      <c r="B387" s="281"/>
      <c r="D387" s="4" t="s">
        <v>281</v>
      </c>
      <c r="E387" s="314" t="s">
        <v>640</v>
      </c>
      <c r="F387" s="313">
        <f t="shared" ca="1" si="9"/>
        <v>0</v>
      </c>
      <c r="G387" s="313">
        <f t="shared" ca="1" si="10"/>
        <v>1</v>
      </c>
      <c r="H387" s="317" t="str">
        <f t="shared" ca="1" si="11"/>
        <v xml:space="preserve">F69 </v>
      </c>
    </row>
    <row r="388" spans="1:8" x14ac:dyDescent="0.2">
      <c r="A388" s="257">
        <v>2013</v>
      </c>
      <c r="B388" s="281"/>
      <c r="D388" s="4" t="s">
        <v>282</v>
      </c>
      <c r="E388" s="314" t="s">
        <v>641</v>
      </c>
      <c r="F388" s="313">
        <f t="shared" ca="1" si="9"/>
        <v>0</v>
      </c>
      <c r="G388" s="313">
        <f t="shared" ca="1" si="10"/>
        <v>1</v>
      </c>
      <c r="H388" s="317" t="str">
        <f t="shared" ca="1" si="11"/>
        <v xml:space="preserve">F70 </v>
      </c>
    </row>
    <row r="389" spans="1:8" x14ac:dyDescent="0.2">
      <c r="A389" s="257">
        <v>2014</v>
      </c>
      <c r="B389" s="281"/>
      <c r="D389" s="4" t="s">
        <v>283</v>
      </c>
      <c r="E389" s="314" t="s">
        <v>438</v>
      </c>
      <c r="F389" s="313">
        <f t="shared" ca="1" si="9"/>
        <v>0</v>
      </c>
      <c r="G389" s="313">
        <f t="shared" ca="1" si="10"/>
        <v>1</v>
      </c>
      <c r="H389" s="317" t="str">
        <f t="shared" ca="1" si="11"/>
        <v xml:space="preserve">D80 </v>
      </c>
    </row>
    <row r="390" spans="1:8" x14ac:dyDescent="0.2">
      <c r="A390" s="257">
        <v>2015</v>
      </c>
      <c r="B390" s="281"/>
      <c r="D390" s="4" t="s">
        <v>284</v>
      </c>
      <c r="E390" s="314" t="s">
        <v>439</v>
      </c>
      <c r="F390" s="313">
        <f t="shared" ca="1" si="9"/>
        <v>0</v>
      </c>
      <c r="G390" s="313">
        <f t="shared" ca="1" si="10"/>
        <v>1</v>
      </c>
      <c r="H390" s="317" t="str">
        <f t="shared" ca="1" si="11"/>
        <v xml:space="preserve">E80 </v>
      </c>
    </row>
    <row r="391" spans="1:8" x14ac:dyDescent="0.2">
      <c r="A391" s="257">
        <v>2016</v>
      </c>
      <c r="D391" s="4" t="s">
        <v>285</v>
      </c>
      <c r="E391" s="314" t="s">
        <v>440</v>
      </c>
      <c r="F391" s="313">
        <f t="shared" ca="1" si="9"/>
        <v>0</v>
      </c>
      <c r="G391" s="313">
        <f t="shared" ca="1" si="10"/>
        <v>1</v>
      </c>
      <c r="H391" s="317" t="str">
        <f t="shared" ca="1" si="11"/>
        <v xml:space="preserve">G80 </v>
      </c>
    </row>
    <row r="392" spans="1:8" x14ac:dyDescent="0.2">
      <c r="A392" s="257">
        <v>2017</v>
      </c>
      <c r="D392" s="4" t="s">
        <v>286</v>
      </c>
      <c r="E392" s="314" t="s">
        <v>441</v>
      </c>
      <c r="F392" s="313">
        <f t="shared" ca="1" si="9"/>
        <v>0</v>
      </c>
      <c r="G392" s="313">
        <f t="shared" ca="1" si="10"/>
        <v>1</v>
      </c>
      <c r="H392" s="317" t="str">
        <f t="shared" ca="1" si="11"/>
        <v xml:space="preserve">H80 </v>
      </c>
    </row>
    <row r="393" spans="1:8" x14ac:dyDescent="0.2">
      <c r="A393" s="257">
        <v>2018</v>
      </c>
      <c r="D393" s="4" t="s">
        <v>287</v>
      </c>
      <c r="E393" s="314" t="s">
        <v>442</v>
      </c>
      <c r="F393" s="313">
        <f t="shared" ca="1" si="9"/>
        <v>0</v>
      </c>
      <c r="G393" s="313">
        <f t="shared" ca="1" si="10"/>
        <v>1</v>
      </c>
      <c r="H393" s="317" t="str">
        <f t="shared" ca="1" si="11"/>
        <v xml:space="preserve">I80 </v>
      </c>
    </row>
    <row r="394" spans="1:8" x14ac:dyDescent="0.2">
      <c r="A394" s="257">
        <v>2019</v>
      </c>
      <c r="D394" s="4" t="s">
        <v>288</v>
      </c>
      <c r="E394" s="314" t="s">
        <v>605</v>
      </c>
      <c r="F394" s="313">
        <f t="shared" ca="1" si="9"/>
        <v>0</v>
      </c>
      <c r="G394" s="313">
        <f t="shared" ca="1" si="10"/>
        <v>1</v>
      </c>
      <c r="H394" s="317" t="str">
        <f t="shared" ca="1" si="11"/>
        <v xml:space="preserve">J80 </v>
      </c>
    </row>
    <row r="395" spans="1:8" x14ac:dyDescent="0.2">
      <c r="A395" s="257">
        <v>2020</v>
      </c>
      <c r="D395" s="4" t="s">
        <v>289</v>
      </c>
      <c r="E395" s="314" t="s">
        <v>443</v>
      </c>
      <c r="F395" s="313">
        <f t="shared" ca="1" si="9"/>
        <v>0</v>
      </c>
      <c r="G395" s="313">
        <f t="shared" ca="1" si="10"/>
        <v>1</v>
      </c>
      <c r="H395" s="317" t="str">
        <f t="shared" ca="1" si="11"/>
        <v xml:space="preserve">D81 </v>
      </c>
    </row>
    <row r="396" spans="1:8" x14ac:dyDescent="0.2">
      <c r="A396" s="257">
        <v>2021</v>
      </c>
      <c r="D396" s="4" t="s">
        <v>290</v>
      </c>
      <c r="E396" s="314" t="s">
        <v>444</v>
      </c>
      <c r="F396" s="313">
        <f t="shared" ca="1" si="9"/>
        <v>0</v>
      </c>
      <c r="G396" s="313">
        <f t="shared" ca="1" si="10"/>
        <v>1</v>
      </c>
      <c r="H396" s="317" t="str">
        <f t="shared" ca="1" si="11"/>
        <v xml:space="preserve">E81 </v>
      </c>
    </row>
    <row r="397" spans="1:8" x14ac:dyDescent="0.2">
      <c r="A397" s="257">
        <v>2022</v>
      </c>
      <c r="D397" s="4" t="s">
        <v>291</v>
      </c>
      <c r="E397" s="314" t="s">
        <v>445</v>
      </c>
      <c r="F397" s="313">
        <f t="shared" ca="1" si="9"/>
        <v>0</v>
      </c>
      <c r="G397" s="313">
        <f t="shared" ca="1" si="10"/>
        <v>1</v>
      </c>
      <c r="H397" s="317" t="str">
        <f t="shared" ca="1" si="11"/>
        <v xml:space="preserve">G81 </v>
      </c>
    </row>
    <row r="398" spans="1:8" x14ac:dyDescent="0.2">
      <c r="A398" s="257">
        <v>2023</v>
      </c>
      <c r="D398" s="4" t="s">
        <v>292</v>
      </c>
      <c r="E398" s="314" t="s">
        <v>446</v>
      </c>
      <c r="F398" s="313">
        <f t="shared" ca="1" si="9"/>
        <v>0</v>
      </c>
      <c r="G398" s="313">
        <f t="shared" ca="1" si="10"/>
        <v>1</v>
      </c>
      <c r="H398" s="317" t="str">
        <f t="shared" ca="1" si="11"/>
        <v xml:space="preserve">H81 </v>
      </c>
    </row>
    <row r="399" spans="1:8" x14ac:dyDescent="0.2">
      <c r="A399" s="257">
        <v>2024</v>
      </c>
      <c r="D399" s="4" t="s">
        <v>293</v>
      </c>
      <c r="E399" s="314" t="s">
        <v>447</v>
      </c>
      <c r="F399" s="313">
        <f t="shared" ca="1" si="9"/>
        <v>0</v>
      </c>
      <c r="G399" s="313">
        <f t="shared" ca="1" si="10"/>
        <v>1</v>
      </c>
      <c r="H399" s="317" t="str">
        <f t="shared" ca="1" si="11"/>
        <v xml:space="preserve">I81 </v>
      </c>
    </row>
    <row r="400" spans="1:8" x14ac:dyDescent="0.2">
      <c r="A400" s="257">
        <v>2025</v>
      </c>
      <c r="D400" s="4" t="s">
        <v>294</v>
      </c>
      <c r="E400" s="314" t="s">
        <v>606</v>
      </c>
      <c r="F400" s="313">
        <f t="shared" ca="1" si="9"/>
        <v>0</v>
      </c>
      <c r="G400" s="313">
        <f t="shared" ca="1" si="10"/>
        <v>1</v>
      </c>
      <c r="H400" s="317" t="str">
        <f t="shared" ca="1" si="11"/>
        <v xml:space="preserve">J81 </v>
      </c>
    </row>
    <row r="401" spans="4:8" x14ac:dyDescent="0.2">
      <c r="D401" s="4" t="s">
        <v>295</v>
      </c>
      <c r="E401" s="314" t="s">
        <v>448</v>
      </c>
      <c r="F401" s="313">
        <f t="shared" ca="1" si="9"/>
        <v>0</v>
      </c>
      <c r="G401" s="313">
        <f t="shared" ca="1" si="10"/>
        <v>1</v>
      </c>
      <c r="H401" s="317" t="str">
        <f t="shared" ca="1" si="11"/>
        <v xml:space="preserve">D82 </v>
      </c>
    </row>
    <row r="402" spans="4:8" x14ac:dyDescent="0.2">
      <c r="D402" s="4" t="s">
        <v>296</v>
      </c>
      <c r="E402" s="314" t="s">
        <v>449</v>
      </c>
      <c r="F402" s="313">
        <f t="shared" ca="1" si="9"/>
        <v>0</v>
      </c>
      <c r="G402" s="313">
        <f t="shared" ca="1" si="10"/>
        <v>1</v>
      </c>
      <c r="H402" s="317" t="str">
        <f t="shared" ca="1" si="11"/>
        <v xml:space="preserve">E82 </v>
      </c>
    </row>
    <row r="403" spans="4:8" x14ac:dyDescent="0.2">
      <c r="D403" s="4" t="s">
        <v>297</v>
      </c>
      <c r="E403" s="314" t="s">
        <v>450</v>
      </c>
      <c r="F403" s="313">
        <f t="shared" ca="1" si="9"/>
        <v>0</v>
      </c>
      <c r="G403" s="313">
        <f t="shared" ca="1" si="10"/>
        <v>1</v>
      </c>
      <c r="H403" s="317" t="str">
        <f t="shared" ca="1" si="11"/>
        <v xml:space="preserve">G82 </v>
      </c>
    </row>
    <row r="404" spans="4:8" x14ac:dyDescent="0.2">
      <c r="D404" s="4" t="s">
        <v>298</v>
      </c>
      <c r="E404" s="314" t="s">
        <v>451</v>
      </c>
      <c r="F404" s="313">
        <f t="shared" ca="1" si="9"/>
        <v>0</v>
      </c>
      <c r="G404" s="313">
        <f t="shared" ca="1" si="10"/>
        <v>1</v>
      </c>
      <c r="H404" s="317" t="str">
        <f t="shared" ca="1" si="11"/>
        <v xml:space="preserve">H82 </v>
      </c>
    </row>
    <row r="405" spans="4:8" x14ac:dyDescent="0.2">
      <c r="D405" s="4" t="s">
        <v>299</v>
      </c>
      <c r="E405" s="314" t="s">
        <v>452</v>
      </c>
      <c r="F405" s="313">
        <f t="shared" ca="1" si="9"/>
        <v>0</v>
      </c>
      <c r="G405" s="313">
        <f t="shared" ca="1" si="10"/>
        <v>1</v>
      </c>
      <c r="H405" s="317" t="str">
        <f t="shared" ca="1" si="11"/>
        <v xml:space="preserve">I82 </v>
      </c>
    </row>
    <row r="406" spans="4:8" x14ac:dyDescent="0.2">
      <c r="D406" s="4" t="s">
        <v>300</v>
      </c>
      <c r="E406" s="314" t="s">
        <v>607</v>
      </c>
      <c r="F406" s="313">
        <f t="shared" ca="1" si="9"/>
        <v>0</v>
      </c>
      <c r="G406" s="313">
        <f t="shared" ca="1" si="10"/>
        <v>1</v>
      </c>
      <c r="H406" s="317" t="str">
        <f t="shared" ca="1" si="11"/>
        <v xml:space="preserve">J82 </v>
      </c>
    </row>
    <row r="407" spans="4:8" x14ac:dyDescent="0.2">
      <c r="D407" s="4" t="s">
        <v>301</v>
      </c>
      <c r="E407" s="314" t="s">
        <v>642</v>
      </c>
      <c r="F407" s="313">
        <f t="shared" ca="1" si="9"/>
        <v>0</v>
      </c>
      <c r="G407" s="313">
        <f t="shared" ca="1" si="10"/>
        <v>1</v>
      </c>
      <c r="H407" s="317" t="str">
        <f t="shared" ca="1" si="11"/>
        <v xml:space="preserve">D83 </v>
      </c>
    </row>
    <row r="408" spans="4:8" x14ac:dyDescent="0.2">
      <c r="D408" s="4" t="s">
        <v>302</v>
      </c>
      <c r="E408" s="314" t="s">
        <v>643</v>
      </c>
      <c r="F408" s="313">
        <f t="shared" ca="1" si="9"/>
        <v>0</v>
      </c>
      <c r="G408" s="313">
        <f t="shared" ca="1" si="10"/>
        <v>1</v>
      </c>
      <c r="H408" s="317" t="str">
        <f t="shared" ca="1" si="11"/>
        <v xml:space="preserve">E83 </v>
      </c>
    </row>
    <row r="409" spans="4:8" x14ac:dyDescent="0.2">
      <c r="D409" s="4" t="s">
        <v>303</v>
      </c>
      <c r="E409" s="314" t="s">
        <v>644</v>
      </c>
      <c r="F409" s="313">
        <f t="shared" ca="1" si="9"/>
        <v>0</v>
      </c>
      <c r="G409" s="313">
        <f t="shared" ca="1" si="10"/>
        <v>1</v>
      </c>
      <c r="H409" s="317" t="str">
        <f t="shared" ca="1" si="11"/>
        <v xml:space="preserve">G83 </v>
      </c>
    </row>
    <row r="410" spans="4:8" x14ac:dyDescent="0.2">
      <c r="D410" s="4" t="s">
        <v>304</v>
      </c>
      <c r="E410" s="314" t="s">
        <v>645</v>
      </c>
      <c r="F410" s="313">
        <f t="shared" ca="1" si="9"/>
        <v>0</v>
      </c>
      <c r="G410" s="313">
        <f t="shared" ca="1" si="10"/>
        <v>1</v>
      </c>
      <c r="H410" s="317" t="str">
        <f t="shared" ca="1" si="11"/>
        <v xml:space="preserve">H83 </v>
      </c>
    </row>
    <row r="411" spans="4:8" x14ac:dyDescent="0.2">
      <c r="D411" s="4" t="s">
        <v>305</v>
      </c>
      <c r="E411" s="314" t="s">
        <v>646</v>
      </c>
      <c r="F411" s="313">
        <f t="shared" ca="1" si="9"/>
        <v>0</v>
      </c>
      <c r="G411" s="313">
        <f t="shared" ca="1" si="10"/>
        <v>1</v>
      </c>
      <c r="H411" s="317" t="str">
        <f t="shared" ca="1" si="11"/>
        <v xml:space="preserve">I83 </v>
      </c>
    </row>
    <row r="412" spans="4:8" x14ac:dyDescent="0.2">
      <c r="D412" s="4" t="s">
        <v>306</v>
      </c>
      <c r="E412" s="314" t="s">
        <v>647</v>
      </c>
      <c r="F412" s="313">
        <f t="shared" ca="1" si="9"/>
        <v>0</v>
      </c>
      <c r="G412" s="313">
        <f t="shared" ca="1" si="10"/>
        <v>1</v>
      </c>
      <c r="H412" s="317" t="str">
        <f t="shared" ca="1" si="11"/>
        <v xml:space="preserve">J83 </v>
      </c>
    </row>
    <row r="413" spans="4:8" x14ac:dyDescent="0.2">
      <c r="D413" s="4" t="s">
        <v>307</v>
      </c>
      <c r="E413" s="314" t="s">
        <v>648</v>
      </c>
      <c r="F413" s="313">
        <f t="shared" ca="1" si="9"/>
        <v>0</v>
      </c>
      <c r="G413" s="313">
        <f t="shared" ca="1" si="10"/>
        <v>1</v>
      </c>
      <c r="H413" s="317" t="str">
        <f t="shared" ca="1" si="11"/>
        <v xml:space="preserve">D84 </v>
      </c>
    </row>
    <row r="414" spans="4:8" x14ac:dyDescent="0.2">
      <c r="D414" s="4" t="s">
        <v>308</v>
      </c>
      <c r="E414" s="314" t="s">
        <v>649</v>
      </c>
      <c r="F414" s="313">
        <f t="shared" ca="1" si="9"/>
        <v>0</v>
      </c>
      <c r="G414" s="313">
        <f t="shared" ca="1" si="10"/>
        <v>1</v>
      </c>
      <c r="H414" s="317" t="str">
        <f t="shared" ca="1" si="11"/>
        <v xml:space="preserve">E84 </v>
      </c>
    </row>
    <row r="415" spans="4:8" x14ac:dyDescent="0.2">
      <c r="D415" s="4" t="s">
        <v>309</v>
      </c>
      <c r="E415" s="314" t="s">
        <v>650</v>
      </c>
      <c r="F415" s="313">
        <f t="shared" ca="1" si="9"/>
        <v>0</v>
      </c>
      <c r="G415" s="313">
        <f t="shared" ca="1" si="10"/>
        <v>1</v>
      </c>
      <c r="H415" s="317" t="str">
        <f t="shared" ca="1" si="11"/>
        <v xml:space="preserve">G84 </v>
      </c>
    </row>
    <row r="416" spans="4:8" x14ac:dyDescent="0.2">
      <c r="D416" s="4" t="s">
        <v>310</v>
      </c>
      <c r="E416" s="314" t="s">
        <v>651</v>
      </c>
      <c r="F416" s="313">
        <f t="shared" ca="1" si="9"/>
        <v>0</v>
      </c>
      <c r="G416" s="313">
        <f t="shared" ca="1" si="10"/>
        <v>1</v>
      </c>
      <c r="H416" s="317" t="str">
        <f t="shared" ca="1" si="11"/>
        <v xml:space="preserve">H84 </v>
      </c>
    </row>
    <row r="417" spans="4:8" x14ac:dyDescent="0.2">
      <c r="D417" s="4" t="s">
        <v>311</v>
      </c>
      <c r="E417" s="314" t="s">
        <v>652</v>
      </c>
      <c r="F417" s="313">
        <f t="shared" ca="1" si="9"/>
        <v>0</v>
      </c>
      <c r="G417" s="313">
        <f t="shared" ca="1" si="10"/>
        <v>1</v>
      </c>
      <c r="H417" s="317" t="str">
        <f t="shared" ca="1" si="11"/>
        <v xml:space="preserve">I84 </v>
      </c>
    </row>
    <row r="418" spans="4:8" x14ac:dyDescent="0.2">
      <c r="D418" s="4" t="s">
        <v>312</v>
      </c>
      <c r="E418" s="314" t="s">
        <v>653</v>
      </c>
      <c r="F418" s="313">
        <f t="shared" ca="1" si="9"/>
        <v>0</v>
      </c>
      <c r="G418" s="313">
        <f t="shared" ca="1" si="10"/>
        <v>1</v>
      </c>
      <c r="H418" s="317" t="str">
        <f t="shared" ca="1" si="11"/>
        <v xml:space="preserve">J84 </v>
      </c>
    </row>
    <row r="419" spans="4:8" x14ac:dyDescent="0.2">
      <c r="D419" s="4" t="s">
        <v>313</v>
      </c>
      <c r="E419" s="314" t="s">
        <v>654</v>
      </c>
      <c r="F419" s="313">
        <f t="shared" ca="1" si="9"/>
        <v>0</v>
      </c>
      <c r="G419" s="313">
        <f t="shared" ca="1" si="10"/>
        <v>1</v>
      </c>
      <c r="H419" s="317" t="str">
        <f t="shared" ca="1" si="11"/>
        <v xml:space="preserve">B89 </v>
      </c>
    </row>
    <row r="420" spans="4:8" x14ac:dyDescent="0.2">
      <c r="E420" s="314" t="s">
        <v>655</v>
      </c>
      <c r="F420" s="313">
        <f t="shared" ca="1" si="9"/>
        <v>0</v>
      </c>
      <c r="G420" s="313">
        <f t="shared" ca="1" si="10"/>
        <v>1</v>
      </c>
      <c r="H420" s="317" t="str">
        <f t="shared" ca="1" si="11"/>
        <v xml:space="preserve">C89 </v>
      </c>
    </row>
    <row r="421" spans="4:8" x14ac:dyDescent="0.2">
      <c r="E421" s="314" t="s">
        <v>656</v>
      </c>
      <c r="F421" s="313">
        <f t="shared" ca="1" si="9"/>
        <v>0</v>
      </c>
      <c r="G421" s="313">
        <f t="shared" ca="1" si="10"/>
        <v>1</v>
      </c>
      <c r="H421" s="317" t="str">
        <f t="shared" ca="1" si="11"/>
        <v xml:space="preserve">D89 </v>
      </c>
    </row>
    <row r="422" spans="4:8" x14ac:dyDescent="0.2">
      <c r="E422" s="314" t="s">
        <v>453</v>
      </c>
      <c r="F422" s="313">
        <f t="shared" ca="1" si="9"/>
        <v>0</v>
      </c>
      <c r="G422" s="313">
        <f t="shared" ca="1" si="10"/>
        <v>1</v>
      </c>
      <c r="H422" s="317" t="str">
        <f t="shared" ca="1" si="11"/>
        <v xml:space="preserve">B97 </v>
      </c>
    </row>
    <row r="423" spans="4:8" x14ac:dyDescent="0.2">
      <c r="E423" s="314" t="s">
        <v>454</v>
      </c>
      <c r="F423" s="313">
        <f t="shared" ca="1" si="9"/>
        <v>0</v>
      </c>
      <c r="G423" s="313">
        <f t="shared" ca="1" si="10"/>
        <v>1</v>
      </c>
      <c r="H423" s="317" t="str">
        <f t="shared" ca="1" si="11"/>
        <v xml:space="preserve">C97 </v>
      </c>
    </row>
    <row r="424" spans="4:8" x14ac:dyDescent="0.2">
      <c r="E424" s="314" t="s">
        <v>455</v>
      </c>
      <c r="F424" s="313">
        <f t="shared" ca="1" si="9"/>
        <v>0</v>
      </c>
      <c r="G424" s="313">
        <f t="shared" ca="1" si="10"/>
        <v>1</v>
      </c>
      <c r="H424" s="317" t="str">
        <f t="shared" ca="1" si="11"/>
        <v xml:space="preserve">E97 </v>
      </c>
    </row>
    <row r="425" spans="4:8" x14ac:dyDescent="0.2">
      <c r="E425" s="314" t="s">
        <v>456</v>
      </c>
      <c r="F425" s="313">
        <f t="shared" ca="1" si="9"/>
        <v>0</v>
      </c>
      <c r="G425" s="313">
        <f t="shared" ca="1" si="10"/>
        <v>1</v>
      </c>
      <c r="H425" s="317" t="str">
        <f t="shared" ca="1" si="11"/>
        <v xml:space="preserve">F97 </v>
      </c>
    </row>
    <row r="426" spans="4:8" x14ac:dyDescent="0.2">
      <c r="E426" s="314" t="s">
        <v>457</v>
      </c>
      <c r="F426" s="313">
        <f t="shared" ca="1" si="9"/>
        <v>0</v>
      </c>
      <c r="G426" s="313">
        <f t="shared" ca="1" si="10"/>
        <v>1</v>
      </c>
      <c r="H426" s="317" t="str">
        <f t="shared" ca="1" si="11"/>
        <v xml:space="preserve">G97 </v>
      </c>
    </row>
    <row r="427" spans="4:8" x14ac:dyDescent="0.2">
      <c r="E427" s="314" t="s">
        <v>458</v>
      </c>
      <c r="F427" s="313">
        <f t="shared" ca="1" si="9"/>
        <v>0</v>
      </c>
      <c r="G427" s="313">
        <f t="shared" ca="1" si="10"/>
        <v>1</v>
      </c>
      <c r="H427" s="317" t="str">
        <f t="shared" ca="1" si="11"/>
        <v xml:space="preserve">H97 </v>
      </c>
    </row>
    <row r="428" spans="4:8" x14ac:dyDescent="0.2">
      <c r="E428" s="314" t="s">
        <v>459</v>
      </c>
      <c r="F428" s="313">
        <f t="shared" ca="1" si="9"/>
        <v>0</v>
      </c>
      <c r="G428" s="313">
        <f t="shared" ca="1" si="10"/>
        <v>1</v>
      </c>
      <c r="H428" s="317" t="str">
        <f t="shared" ca="1" si="11"/>
        <v xml:space="preserve">I97 </v>
      </c>
    </row>
    <row r="429" spans="4:8" x14ac:dyDescent="0.2">
      <c r="E429" s="314" t="s">
        <v>460</v>
      </c>
      <c r="F429" s="313">
        <f t="shared" ca="1" si="9"/>
        <v>0</v>
      </c>
      <c r="G429" s="313">
        <f t="shared" ca="1" si="10"/>
        <v>1</v>
      </c>
      <c r="H429" s="317" t="str">
        <f t="shared" ca="1" si="11"/>
        <v xml:space="preserve">B98 </v>
      </c>
    </row>
    <row r="430" spans="4:8" x14ac:dyDescent="0.2">
      <c r="E430" s="314" t="s">
        <v>461</v>
      </c>
      <c r="F430" s="313">
        <f t="shared" ca="1" si="9"/>
        <v>0</v>
      </c>
      <c r="G430" s="313">
        <f t="shared" ca="1" si="10"/>
        <v>1</v>
      </c>
      <c r="H430" s="317" t="str">
        <f t="shared" ca="1" si="11"/>
        <v xml:space="preserve">C98 </v>
      </c>
    </row>
    <row r="431" spans="4:8" x14ac:dyDescent="0.2">
      <c r="E431" s="314" t="s">
        <v>462</v>
      </c>
      <c r="F431" s="313">
        <f t="shared" ca="1" si="9"/>
        <v>0</v>
      </c>
      <c r="G431" s="313">
        <f t="shared" ca="1" si="10"/>
        <v>1</v>
      </c>
      <c r="H431" s="317" t="str">
        <f t="shared" ca="1" si="11"/>
        <v xml:space="preserve">E98 </v>
      </c>
    </row>
    <row r="432" spans="4:8" x14ac:dyDescent="0.2">
      <c r="E432" s="314" t="s">
        <v>463</v>
      </c>
      <c r="F432" s="313">
        <f t="shared" ca="1" si="9"/>
        <v>0</v>
      </c>
      <c r="G432" s="313">
        <f t="shared" ca="1" si="10"/>
        <v>1</v>
      </c>
      <c r="H432" s="317" t="str">
        <f t="shared" ca="1" si="11"/>
        <v xml:space="preserve">F98 </v>
      </c>
    </row>
    <row r="433" spans="5:8" x14ac:dyDescent="0.2">
      <c r="E433" s="314" t="s">
        <v>464</v>
      </c>
      <c r="F433" s="313">
        <f t="shared" ca="1" si="9"/>
        <v>0</v>
      </c>
      <c r="G433" s="313">
        <f t="shared" ca="1" si="10"/>
        <v>1</v>
      </c>
      <c r="H433" s="317" t="str">
        <f t="shared" ca="1" si="11"/>
        <v xml:space="preserve">G98 </v>
      </c>
    </row>
    <row r="434" spans="5:8" x14ac:dyDescent="0.2">
      <c r="E434" s="314" t="s">
        <v>465</v>
      </c>
      <c r="F434" s="313">
        <f t="shared" ca="1" si="9"/>
        <v>0</v>
      </c>
      <c r="G434" s="313">
        <f t="shared" ca="1" si="10"/>
        <v>1</v>
      </c>
      <c r="H434" s="317" t="str">
        <f t="shared" ca="1" si="11"/>
        <v xml:space="preserve">H98 </v>
      </c>
    </row>
    <row r="435" spans="5:8" x14ac:dyDescent="0.2">
      <c r="E435" s="314" t="s">
        <v>657</v>
      </c>
      <c r="F435" s="313">
        <f t="shared" ca="1" si="9"/>
        <v>0</v>
      </c>
      <c r="G435" s="313">
        <f t="shared" ca="1" si="10"/>
        <v>1</v>
      </c>
      <c r="H435" s="317" t="str">
        <f t="shared" ca="1" si="11"/>
        <v xml:space="preserve">I98 </v>
      </c>
    </row>
    <row r="436" spans="5:8" x14ac:dyDescent="0.2">
      <c r="E436" s="314" t="s">
        <v>658</v>
      </c>
      <c r="F436" s="313">
        <f t="shared" ca="1" si="9"/>
        <v>0</v>
      </c>
      <c r="G436" s="313">
        <f t="shared" ca="1" si="10"/>
        <v>1</v>
      </c>
      <c r="H436" s="317" t="str">
        <f t="shared" ca="1" si="11"/>
        <v xml:space="preserve">B99 </v>
      </c>
    </row>
    <row r="437" spans="5:8" x14ac:dyDescent="0.2">
      <c r="E437" s="314" t="s">
        <v>466</v>
      </c>
      <c r="F437" s="313">
        <f t="shared" ca="1" si="9"/>
        <v>0</v>
      </c>
      <c r="G437" s="313">
        <f t="shared" ca="1" si="10"/>
        <v>1</v>
      </c>
      <c r="H437" s="317" t="str">
        <f t="shared" ca="1" si="11"/>
        <v xml:space="preserve">C99 </v>
      </c>
    </row>
    <row r="438" spans="5:8" x14ac:dyDescent="0.2">
      <c r="E438" s="314" t="s">
        <v>659</v>
      </c>
      <c r="F438" s="313">
        <f t="shared" ca="1" si="9"/>
        <v>0</v>
      </c>
      <c r="G438" s="313">
        <f t="shared" ca="1" si="10"/>
        <v>1</v>
      </c>
      <c r="H438" s="317" t="str">
        <f t="shared" ca="1" si="11"/>
        <v xml:space="preserve">E99 </v>
      </c>
    </row>
    <row r="439" spans="5:8" x14ac:dyDescent="0.2">
      <c r="E439" s="314" t="s">
        <v>660</v>
      </c>
      <c r="F439" s="313">
        <f t="shared" ca="1" si="9"/>
        <v>0</v>
      </c>
      <c r="G439" s="313">
        <f t="shared" ca="1" si="10"/>
        <v>1</v>
      </c>
      <c r="H439" s="317" t="str">
        <f t="shared" ca="1" si="11"/>
        <v xml:space="preserve">F99 </v>
      </c>
    </row>
    <row r="440" spans="5:8" x14ac:dyDescent="0.2">
      <c r="E440" s="314" t="s">
        <v>661</v>
      </c>
      <c r="F440" s="313">
        <f t="shared" ca="1" si="9"/>
        <v>0</v>
      </c>
      <c r="G440" s="313">
        <f t="shared" ca="1" si="10"/>
        <v>1</v>
      </c>
      <c r="H440" s="317" t="str">
        <f t="shared" ca="1" si="11"/>
        <v xml:space="preserve">G99 </v>
      </c>
    </row>
    <row r="441" spans="5:8" x14ac:dyDescent="0.2">
      <c r="E441" s="314" t="s">
        <v>662</v>
      </c>
      <c r="F441" s="313">
        <f t="shared" ca="1" si="9"/>
        <v>0</v>
      </c>
      <c r="G441" s="313">
        <f t="shared" ca="1" si="10"/>
        <v>1</v>
      </c>
      <c r="H441" s="317" t="str">
        <f t="shared" ca="1" si="11"/>
        <v xml:space="preserve">H99 </v>
      </c>
    </row>
    <row r="442" spans="5:8" x14ac:dyDescent="0.2">
      <c r="E442" s="314" t="s">
        <v>663</v>
      </c>
      <c r="F442" s="313">
        <f t="shared" ca="1" si="9"/>
        <v>0</v>
      </c>
      <c r="G442" s="313">
        <f t="shared" ca="1" si="10"/>
        <v>1</v>
      </c>
      <c r="H442" s="317" t="str">
        <f t="shared" ca="1" si="11"/>
        <v xml:space="preserve">I99 </v>
      </c>
    </row>
    <row r="443" spans="5:8" x14ac:dyDescent="0.2">
      <c r="E443" s="314" t="s">
        <v>664</v>
      </c>
      <c r="F443" s="313">
        <f t="shared" ca="1" si="9"/>
        <v>0</v>
      </c>
      <c r="G443" s="313">
        <f t="shared" ca="1" si="10"/>
        <v>1</v>
      </c>
      <c r="H443" s="317" t="str">
        <f t="shared" ca="1" si="11"/>
        <v xml:space="preserve">B100 </v>
      </c>
    </row>
    <row r="444" spans="5:8" x14ac:dyDescent="0.2">
      <c r="E444" s="314" t="s">
        <v>467</v>
      </c>
      <c r="F444" s="313">
        <f t="shared" ca="1" si="9"/>
        <v>0</v>
      </c>
      <c r="G444" s="313">
        <f t="shared" ca="1" si="10"/>
        <v>1</v>
      </c>
      <c r="H444" s="317" t="str">
        <f t="shared" ca="1" si="11"/>
        <v xml:space="preserve">C100 </v>
      </c>
    </row>
    <row r="445" spans="5:8" x14ac:dyDescent="0.2">
      <c r="E445" s="314" t="s">
        <v>665</v>
      </c>
      <c r="F445" s="313">
        <f t="shared" ca="1" si="9"/>
        <v>0</v>
      </c>
      <c r="G445" s="313">
        <f t="shared" ca="1" si="10"/>
        <v>1</v>
      </c>
      <c r="H445" s="317" t="str">
        <f t="shared" ca="1" si="11"/>
        <v xml:space="preserve">E100 </v>
      </c>
    </row>
    <row r="446" spans="5:8" x14ac:dyDescent="0.2">
      <c r="E446" s="314" t="s">
        <v>666</v>
      </c>
      <c r="F446" s="313">
        <f t="shared" ca="1" si="9"/>
        <v>0</v>
      </c>
      <c r="G446" s="313">
        <f t="shared" ca="1" si="10"/>
        <v>1</v>
      </c>
      <c r="H446" s="317" t="str">
        <f t="shared" ca="1" si="11"/>
        <v xml:space="preserve">F100 </v>
      </c>
    </row>
    <row r="447" spans="5:8" x14ac:dyDescent="0.2">
      <c r="E447" s="314" t="s">
        <v>667</v>
      </c>
      <c r="F447" s="313">
        <f t="shared" ca="1" si="9"/>
        <v>0</v>
      </c>
      <c r="G447" s="313">
        <f t="shared" ca="1" si="10"/>
        <v>1</v>
      </c>
      <c r="H447" s="317" t="str">
        <f t="shared" ca="1" si="11"/>
        <v xml:space="preserve">G100 </v>
      </c>
    </row>
    <row r="448" spans="5:8" x14ac:dyDescent="0.2">
      <c r="E448" s="314" t="s">
        <v>668</v>
      </c>
      <c r="F448" s="313">
        <f t="shared" ca="1" si="9"/>
        <v>0</v>
      </c>
      <c r="G448" s="313">
        <f t="shared" ca="1" si="10"/>
        <v>1</v>
      </c>
      <c r="H448" s="317" t="str">
        <f t="shared" ca="1" si="11"/>
        <v xml:space="preserve">H100 </v>
      </c>
    </row>
    <row r="449" spans="5:8" x14ac:dyDescent="0.2">
      <c r="E449" s="314" t="s">
        <v>669</v>
      </c>
      <c r="F449" s="313">
        <f t="shared" ref="F449:F512" ca="1" si="12">LEN(INDIRECT(E449))</f>
        <v>0</v>
      </c>
      <c r="G449" s="313">
        <f t="shared" ref="G449:G512" ca="1" si="13">IF(F449=0,1,0)</f>
        <v>1</v>
      </c>
      <c r="H449" s="317" t="str">
        <f t="shared" ref="H449:H512" ca="1" si="14">IF(F449=0,E449 &amp;" ","")</f>
        <v xml:space="preserve">C101 </v>
      </c>
    </row>
    <row r="450" spans="5:8" x14ac:dyDescent="0.2">
      <c r="E450" s="314" t="s">
        <v>670</v>
      </c>
      <c r="F450" s="313">
        <f t="shared" ca="1" si="12"/>
        <v>0</v>
      </c>
      <c r="G450" s="313">
        <f t="shared" ca="1" si="13"/>
        <v>1</v>
      </c>
      <c r="H450" s="317" t="str">
        <f t="shared" ca="1" si="14"/>
        <v xml:space="preserve">E101 </v>
      </c>
    </row>
    <row r="451" spans="5:8" x14ac:dyDescent="0.2">
      <c r="E451" s="314" t="s">
        <v>671</v>
      </c>
      <c r="F451" s="313">
        <f t="shared" ca="1" si="12"/>
        <v>0</v>
      </c>
      <c r="G451" s="313">
        <f t="shared" ca="1" si="13"/>
        <v>1</v>
      </c>
      <c r="H451" s="317" t="str">
        <f t="shared" ca="1" si="14"/>
        <v xml:space="preserve">F101 </v>
      </c>
    </row>
    <row r="452" spans="5:8" x14ac:dyDescent="0.2">
      <c r="E452" s="314" t="s">
        <v>672</v>
      </c>
      <c r="F452" s="313">
        <f t="shared" ca="1" si="12"/>
        <v>0</v>
      </c>
      <c r="G452" s="313">
        <f t="shared" ca="1" si="13"/>
        <v>1</v>
      </c>
      <c r="H452" s="317" t="str">
        <f t="shared" ca="1" si="14"/>
        <v xml:space="preserve">G101 </v>
      </c>
    </row>
    <row r="453" spans="5:8" x14ac:dyDescent="0.2">
      <c r="E453" s="314" t="s">
        <v>468</v>
      </c>
      <c r="F453" s="313">
        <f t="shared" ca="1" si="12"/>
        <v>0</v>
      </c>
      <c r="G453" s="313">
        <f t="shared" ca="1" si="13"/>
        <v>1</v>
      </c>
      <c r="H453" s="317" t="str">
        <f t="shared" ca="1" si="14"/>
        <v xml:space="preserve">C102 </v>
      </c>
    </row>
    <row r="454" spans="5:8" x14ac:dyDescent="0.2">
      <c r="E454" s="314" t="s">
        <v>469</v>
      </c>
      <c r="F454" s="313">
        <f t="shared" ca="1" si="12"/>
        <v>0</v>
      </c>
      <c r="G454" s="313">
        <f t="shared" ca="1" si="13"/>
        <v>1</v>
      </c>
      <c r="H454" s="317" t="str">
        <f t="shared" ca="1" si="14"/>
        <v xml:space="preserve">B104 </v>
      </c>
    </row>
    <row r="455" spans="5:8" x14ac:dyDescent="0.2">
      <c r="E455" s="314" t="s">
        <v>470</v>
      </c>
      <c r="F455" s="313">
        <f t="shared" ca="1" si="12"/>
        <v>0</v>
      </c>
      <c r="G455" s="313">
        <f t="shared" ca="1" si="13"/>
        <v>1</v>
      </c>
      <c r="H455" s="317" t="str">
        <f t="shared" ca="1" si="14"/>
        <v xml:space="preserve">C104 </v>
      </c>
    </row>
    <row r="456" spans="5:8" x14ac:dyDescent="0.2">
      <c r="E456" s="314" t="s">
        <v>471</v>
      </c>
      <c r="F456" s="313">
        <f t="shared" ca="1" si="12"/>
        <v>0</v>
      </c>
      <c r="G456" s="313">
        <f t="shared" ca="1" si="13"/>
        <v>1</v>
      </c>
      <c r="H456" s="317" t="str">
        <f t="shared" ca="1" si="14"/>
        <v xml:space="preserve">E104 </v>
      </c>
    </row>
    <row r="457" spans="5:8" x14ac:dyDescent="0.2">
      <c r="E457" s="314" t="s">
        <v>472</v>
      </c>
      <c r="F457" s="313">
        <f t="shared" ca="1" si="12"/>
        <v>0</v>
      </c>
      <c r="G457" s="313">
        <f t="shared" ca="1" si="13"/>
        <v>1</v>
      </c>
      <c r="H457" s="317" t="str">
        <f t="shared" ca="1" si="14"/>
        <v xml:space="preserve">F104 </v>
      </c>
    </row>
    <row r="458" spans="5:8" x14ac:dyDescent="0.2">
      <c r="E458" s="314" t="s">
        <v>473</v>
      </c>
      <c r="F458" s="313">
        <f t="shared" ca="1" si="12"/>
        <v>0</v>
      </c>
      <c r="G458" s="313">
        <f t="shared" ca="1" si="13"/>
        <v>1</v>
      </c>
      <c r="H458" s="317" t="str">
        <f t="shared" ca="1" si="14"/>
        <v xml:space="preserve">G104 </v>
      </c>
    </row>
    <row r="459" spans="5:8" x14ac:dyDescent="0.2">
      <c r="E459" s="314" t="s">
        <v>474</v>
      </c>
      <c r="F459" s="313">
        <f t="shared" ca="1" si="12"/>
        <v>0</v>
      </c>
      <c r="G459" s="313">
        <f t="shared" ca="1" si="13"/>
        <v>1</v>
      </c>
      <c r="H459" s="317" t="str">
        <f t="shared" ca="1" si="14"/>
        <v xml:space="preserve">H104 </v>
      </c>
    </row>
    <row r="460" spans="5:8" x14ac:dyDescent="0.2">
      <c r="E460" s="314" t="s">
        <v>475</v>
      </c>
      <c r="F460" s="313">
        <f t="shared" ca="1" si="12"/>
        <v>0</v>
      </c>
      <c r="G460" s="313">
        <f t="shared" ca="1" si="13"/>
        <v>1</v>
      </c>
      <c r="H460" s="317" t="str">
        <f t="shared" ca="1" si="14"/>
        <v xml:space="preserve">I104 </v>
      </c>
    </row>
    <row r="461" spans="5:8" x14ac:dyDescent="0.2">
      <c r="E461" s="314" t="s">
        <v>476</v>
      </c>
      <c r="F461" s="313">
        <f t="shared" ca="1" si="12"/>
        <v>0</v>
      </c>
      <c r="G461" s="313">
        <f t="shared" ca="1" si="13"/>
        <v>1</v>
      </c>
      <c r="H461" s="317" t="str">
        <f t="shared" ca="1" si="14"/>
        <v xml:space="preserve">B105 </v>
      </c>
    </row>
    <row r="462" spans="5:8" x14ac:dyDescent="0.2">
      <c r="E462" s="314" t="s">
        <v>477</v>
      </c>
      <c r="F462" s="313">
        <f t="shared" ca="1" si="12"/>
        <v>0</v>
      </c>
      <c r="G462" s="313">
        <f t="shared" ca="1" si="13"/>
        <v>1</v>
      </c>
      <c r="H462" s="317" t="str">
        <f t="shared" ca="1" si="14"/>
        <v xml:space="preserve">C105 </v>
      </c>
    </row>
    <row r="463" spans="5:8" x14ac:dyDescent="0.2">
      <c r="E463" s="314" t="s">
        <v>478</v>
      </c>
      <c r="F463" s="313">
        <f t="shared" ca="1" si="12"/>
        <v>0</v>
      </c>
      <c r="G463" s="313">
        <f t="shared" ca="1" si="13"/>
        <v>1</v>
      </c>
      <c r="H463" s="317" t="str">
        <f t="shared" ca="1" si="14"/>
        <v xml:space="preserve">E105 </v>
      </c>
    </row>
    <row r="464" spans="5:8" x14ac:dyDescent="0.2">
      <c r="E464" s="314" t="s">
        <v>479</v>
      </c>
      <c r="F464" s="313">
        <f t="shared" ca="1" si="12"/>
        <v>0</v>
      </c>
      <c r="G464" s="313">
        <f t="shared" ca="1" si="13"/>
        <v>1</v>
      </c>
      <c r="H464" s="317" t="str">
        <f t="shared" ca="1" si="14"/>
        <v xml:space="preserve">F105 </v>
      </c>
    </row>
    <row r="465" spans="5:8" x14ac:dyDescent="0.2">
      <c r="E465" s="314" t="s">
        <v>480</v>
      </c>
      <c r="F465" s="313">
        <f t="shared" ca="1" si="12"/>
        <v>0</v>
      </c>
      <c r="G465" s="313">
        <f t="shared" ca="1" si="13"/>
        <v>1</v>
      </c>
      <c r="H465" s="317" t="str">
        <f t="shared" ca="1" si="14"/>
        <v xml:space="preserve">G105 </v>
      </c>
    </row>
    <row r="466" spans="5:8" x14ac:dyDescent="0.2">
      <c r="E466" s="314" t="s">
        <v>481</v>
      </c>
      <c r="F466" s="313">
        <f t="shared" ca="1" si="12"/>
        <v>0</v>
      </c>
      <c r="G466" s="313">
        <f t="shared" ca="1" si="13"/>
        <v>1</v>
      </c>
      <c r="H466" s="317" t="str">
        <f t="shared" ca="1" si="14"/>
        <v xml:space="preserve">H105 </v>
      </c>
    </row>
    <row r="467" spans="5:8" x14ac:dyDescent="0.2">
      <c r="E467" s="314" t="s">
        <v>482</v>
      </c>
      <c r="F467" s="313">
        <f t="shared" ca="1" si="12"/>
        <v>0</v>
      </c>
      <c r="G467" s="313">
        <f t="shared" ca="1" si="13"/>
        <v>1</v>
      </c>
      <c r="H467" s="317" t="str">
        <f t="shared" ca="1" si="14"/>
        <v xml:space="preserve">I105 </v>
      </c>
    </row>
    <row r="468" spans="5:8" x14ac:dyDescent="0.2">
      <c r="E468" s="314" t="s">
        <v>483</v>
      </c>
      <c r="F468" s="313">
        <f t="shared" ca="1" si="12"/>
        <v>0</v>
      </c>
      <c r="G468" s="313">
        <f t="shared" ca="1" si="13"/>
        <v>1</v>
      </c>
      <c r="H468" s="317" t="str">
        <f t="shared" ca="1" si="14"/>
        <v xml:space="preserve">B106 </v>
      </c>
    </row>
    <row r="469" spans="5:8" x14ac:dyDescent="0.2">
      <c r="E469" s="314" t="s">
        <v>484</v>
      </c>
      <c r="F469" s="313">
        <f t="shared" ca="1" si="12"/>
        <v>0</v>
      </c>
      <c r="G469" s="313">
        <f t="shared" ca="1" si="13"/>
        <v>1</v>
      </c>
      <c r="H469" s="317" t="str">
        <f t="shared" ca="1" si="14"/>
        <v xml:space="preserve">C106 </v>
      </c>
    </row>
    <row r="470" spans="5:8" x14ac:dyDescent="0.2">
      <c r="E470" s="314" t="s">
        <v>485</v>
      </c>
      <c r="F470" s="313">
        <f t="shared" ca="1" si="12"/>
        <v>0</v>
      </c>
      <c r="G470" s="313">
        <f t="shared" ca="1" si="13"/>
        <v>1</v>
      </c>
      <c r="H470" s="317" t="str">
        <f t="shared" ca="1" si="14"/>
        <v xml:space="preserve">E106 </v>
      </c>
    </row>
    <row r="471" spans="5:8" x14ac:dyDescent="0.2">
      <c r="E471" s="314" t="s">
        <v>486</v>
      </c>
      <c r="F471" s="313">
        <f t="shared" ca="1" si="12"/>
        <v>0</v>
      </c>
      <c r="G471" s="313">
        <f t="shared" ca="1" si="13"/>
        <v>1</v>
      </c>
      <c r="H471" s="317" t="str">
        <f t="shared" ca="1" si="14"/>
        <v xml:space="preserve">F106 </v>
      </c>
    </row>
    <row r="472" spans="5:8" x14ac:dyDescent="0.2">
      <c r="E472" s="314" t="s">
        <v>487</v>
      </c>
      <c r="F472" s="313">
        <f t="shared" ca="1" si="12"/>
        <v>0</v>
      </c>
      <c r="G472" s="313">
        <f t="shared" ca="1" si="13"/>
        <v>1</v>
      </c>
      <c r="H472" s="317" t="str">
        <f t="shared" ca="1" si="14"/>
        <v xml:space="preserve">G106 </v>
      </c>
    </row>
    <row r="473" spans="5:8" x14ac:dyDescent="0.2">
      <c r="E473" s="314" t="s">
        <v>488</v>
      </c>
      <c r="F473" s="313">
        <f t="shared" ca="1" si="12"/>
        <v>0</v>
      </c>
      <c r="G473" s="313">
        <f t="shared" ca="1" si="13"/>
        <v>1</v>
      </c>
      <c r="H473" s="317" t="str">
        <f t="shared" ca="1" si="14"/>
        <v xml:space="preserve">H106 </v>
      </c>
    </row>
    <row r="474" spans="5:8" x14ac:dyDescent="0.2">
      <c r="E474" s="314" t="s">
        <v>489</v>
      </c>
      <c r="F474" s="313">
        <f t="shared" ca="1" si="12"/>
        <v>0</v>
      </c>
      <c r="G474" s="313">
        <f t="shared" ca="1" si="13"/>
        <v>1</v>
      </c>
      <c r="H474" s="317" t="str">
        <f t="shared" ca="1" si="14"/>
        <v xml:space="preserve">I106 </v>
      </c>
    </row>
    <row r="475" spans="5:8" x14ac:dyDescent="0.2">
      <c r="E475" s="314" t="s">
        <v>490</v>
      </c>
      <c r="F475" s="313">
        <f t="shared" ca="1" si="12"/>
        <v>0</v>
      </c>
      <c r="G475" s="313">
        <f t="shared" ca="1" si="13"/>
        <v>1</v>
      </c>
      <c r="H475" s="317" t="str">
        <f t="shared" ca="1" si="14"/>
        <v xml:space="preserve">B107 </v>
      </c>
    </row>
    <row r="476" spans="5:8" x14ac:dyDescent="0.2">
      <c r="E476" s="314" t="s">
        <v>491</v>
      </c>
      <c r="F476" s="313">
        <f t="shared" ca="1" si="12"/>
        <v>0</v>
      </c>
      <c r="G476" s="313">
        <f t="shared" ca="1" si="13"/>
        <v>1</v>
      </c>
      <c r="H476" s="317" t="str">
        <f t="shared" ca="1" si="14"/>
        <v xml:space="preserve">C107 </v>
      </c>
    </row>
    <row r="477" spans="5:8" x14ac:dyDescent="0.2">
      <c r="E477" s="314" t="s">
        <v>492</v>
      </c>
      <c r="F477" s="313">
        <f t="shared" ca="1" si="12"/>
        <v>0</v>
      </c>
      <c r="G477" s="313">
        <f t="shared" ca="1" si="13"/>
        <v>1</v>
      </c>
      <c r="H477" s="317" t="str">
        <f t="shared" ca="1" si="14"/>
        <v xml:space="preserve">E107 </v>
      </c>
    </row>
    <row r="478" spans="5:8" x14ac:dyDescent="0.2">
      <c r="E478" s="314" t="s">
        <v>493</v>
      </c>
      <c r="F478" s="313">
        <f t="shared" ca="1" si="12"/>
        <v>0</v>
      </c>
      <c r="G478" s="313">
        <f t="shared" ca="1" si="13"/>
        <v>1</v>
      </c>
      <c r="H478" s="317" t="str">
        <f t="shared" ca="1" si="14"/>
        <v xml:space="preserve">F107 </v>
      </c>
    </row>
    <row r="479" spans="5:8" x14ac:dyDescent="0.2">
      <c r="E479" s="314" t="s">
        <v>494</v>
      </c>
      <c r="F479" s="313">
        <f t="shared" ca="1" si="12"/>
        <v>0</v>
      </c>
      <c r="G479" s="313">
        <f t="shared" ca="1" si="13"/>
        <v>1</v>
      </c>
      <c r="H479" s="317" t="str">
        <f t="shared" ca="1" si="14"/>
        <v xml:space="preserve">G107 </v>
      </c>
    </row>
    <row r="480" spans="5:8" x14ac:dyDescent="0.2">
      <c r="E480" s="314" t="s">
        <v>495</v>
      </c>
      <c r="F480" s="313">
        <f t="shared" ca="1" si="12"/>
        <v>0</v>
      </c>
      <c r="G480" s="313">
        <f t="shared" ca="1" si="13"/>
        <v>1</v>
      </c>
      <c r="H480" s="317" t="str">
        <f t="shared" ca="1" si="14"/>
        <v xml:space="preserve">H107 </v>
      </c>
    </row>
    <row r="481" spans="5:8" x14ac:dyDescent="0.2">
      <c r="E481" s="314" t="s">
        <v>496</v>
      </c>
      <c r="F481" s="313">
        <f t="shared" ca="1" si="12"/>
        <v>0</v>
      </c>
      <c r="G481" s="313">
        <f t="shared" ca="1" si="13"/>
        <v>1</v>
      </c>
      <c r="H481" s="317" t="str">
        <f t="shared" ca="1" si="14"/>
        <v xml:space="preserve">I107 </v>
      </c>
    </row>
    <row r="482" spans="5:8" x14ac:dyDescent="0.2">
      <c r="E482" s="314" t="s">
        <v>497</v>
      </c>
      <c r="F482" s="313">
        <f t="shared" ca="1" si="12"/>
        <v>0</v>
      </c>
      <c r="G482" s="313">
        <f t="shared" ca="1" si="13"/>
        <v>1</v>
      </c>
      <c r="H482" s="317" t="str">
        <f t="shared" ca="1" si="14"/>
        <v xml:space="preserve">B108 </v>
      </c>
    </row>
    <row r="483" spans="5:8" x14ac:dyDescent="0.2">
      <c r="E483" s="314" t="s">
        <v>498</v>
      </c>
      <c r="F483" s="313">
        <f t="shared" ca="1" si="12"/>
        <v>0</v>
      </c>
      <c r="G483" s="313">
        <f t="shared" ca="1" si="13"/>
        <v>1</v>
      </c>
      <c r="H483" s="317" t="str">
        <f t="shared" ca="1" si="14"/>
        <v xml:space="preserve">C108 </v>
      </c>
    </row>
    <row r="484" spans="5:8" x14ac:dyDescent="0.2">
      <c r="E484" s="314" t="s">
        <v>499</v>
      </c>
      <c r="F484" s="313">
        <f t="shared" ca="1" si="12"/>
        <v>0</v>
      </c>
      <c r="G484" s="313">
        <f t="shared" ca="1" si="13"/>
        <v>1</v>
      </c>
      <c r="H484" s="317" t="str">
        <f t="shared" ca="1" si="14"/>
        <v xml:space="preserve">E108 </v>
      </c>
    </row>
    <row r="485" spans="5:8" x14ac:dyDescent="0.2">
      <c r="E485" s="314" t="s">
        <v>500</v>
      </c>
      <c r="F485" s="313">
        <f t="shared" ca="1" si="12"/>
        <v>0</v>
      </c>
      <c r="G485" s="313">
        <f t="shared" ca="1" si="13"/>
        <v>1</v>
      </c>
      <c r="H485" s="317" t="str">
        <f t="shared" ca="1" si="14"/>
        <v xml:space="preserve">F108 </v>
      </c>
    </row>
    <row r="486" spans="5:8" x14ac:dyDescent="0.2">
      <c r="E486" s="314" t="s">
        <v>501</v>
      </c>
      <c r="F486" s="313">
        <f t="shared" ca="1" si="12"/>
        <v>0</v>
      </c>
      <c r="G486" s="313">
        <f t="shared" ca="1" si="13"/>
        <v>1</v>
      </c>
      <c r="H486" s="317" t="str">
        <f t="shared" ca="1" si="14"/>
        <v xml:space="preserve">G108 </v>
      </c>
    </row>
    <row r="487" spans="5:8" x14ac:dyDescent="0.2">
      <c r="E487" s="314" t="s">
        <v>502</v>
      </c>
      <c r="F487" s="313">
        <f t="shared" ca="1" si="12"/>
        <v>0</v>
      </c>
      <c r="G487" s="313">
        <f t="shared" ca="1" si="13"/>
        <v>1</v>
      </c>
      <c r="H487" s="317" t="str">
        <f t="shared" ca="1" si="14"/>
        <v xml:space="preserve">H108 </v>
      </c>
    </row>
    <row r="488" spans="5:8" x14ac:dyDescent="0.2">
      <c r="E488" s="314" t="s">
        <v>503</v>
      </c>
      <c r="F488" s="313">
        <f t="shared" ca="1" si="12"/>
        <v>0</v>
      </c>
      <c r="G488" s="313">
        <f t="shared" ca="1" si="13"/>
        <v>1</v>
      </c>
      <c r="H488" s="317" t="str">
        <f t="shared" ca="1" si="14"/>
        <v xml:space="preserve">I108 </v>
      </c>
    </row>
    <row r="489" spans="5:8" x14ac:dyDescent="0.2">
      <c r="E489" s="314" t="s">
        <v>504</v>
      </c>
      <c r="F489" s="313">
        <f t="shared" ca="1" si="12"/>
        <v>0</v>
      </c>
      <c r="G489" s="313">
        <f t="shared" ca="1" si="13"/>
        <v>1</v>
      </c>
      <c r="H489" s="317" t="str">
        <f t="shared" ca="1" si="14"/>
        <v xml:space="preserve">B109 </v>
      </c>
    </row>
    <row r="490" spans="5:8" x14ac:dyDescent="0.2">
      <c r="E490" s="314" t="s">
        <v>505</v>
      </c>
      <c r="F490" s="313">
        <f t="shared" ca="1" si="12"/>
        <v>0</v>
      </c>
      <c r="G490" s="313">
        <f t="shared" ca="1" si="13"/>
        <v>1</v>
      </c>
      <c r="H490" s="317" t="str">
        <f t="shared" ca="1" si="14"/>
        <v xml:space="preserve">C109 </v>
      </c>
    </row>
    <row r="491" spans="5:8" x14ac:dyDescent="0.2">
      <c r="E491" s="314" t="s">
        <v>506</v>
      </c>
      <c r="F491" s="313">
        <f t="shared" ca="1" si="12"/>
        <v>0</v>
      </c>
      <c r="G491" s="313">
        <f t="shared" ca="1" si="13"/>
        <v>1</v>
      </c>
      <c r="H491" s="317" t="str">
        <f t="shared" ca="1" si="14"/>
        <v xml:space="preserve">E109 </v>
      </c>
    </row>
    <row r="492" spans="5:8" x14ac:dyDescent="0.2">
      <c r="E492" s="314" t="s">
        <v>507</v>
      </c>
      <c r="F492" s="313">
        <f t="shared" ca="1" si="12"/>
        <v>0</v>
      </c>
      <c r="G492" s="313">
        <f t="shared" ca="1" si="13"/>
        <v>1</v>
      </c>
      <c r="H492" s="317" t="str">
        <f t="shared" ca="1" si="14"/>
        <v xml:space="preserve">F109 </v>
      </c>
    </row>
    <row r="493" spans="5:8" x14ac:dyDescent="0.2">
      <c r="E493" s="314" t="s">
        <v>508</v>
      </c>
      <c r="F493" s="313">
        <f t="shared" ca="1" si="12"/>
        <v>0</v>
      </c>
      <c r="G493" s="313">
        <f t="shared" ca="1" si="13"/>
        <v>1</v>
      </c>
      <c r="H493" s="317" t="str">
        <f t="shared" ca="1" si="14"/>
        <v xml:space="preserve">G109 </v>
      </c>
    </row>
    <row r="494" spans="5:8" x14ac:dyDescent="0.2">
      <c r="E494" s="314" t="s">
        <v>509</v>
      </c>
      <c r="F494" s="313">
        <f t="shared" ca="1" si="12"/>
        <v>0</v>
      </c>
      <c r="G494" s="313">
        <f t="shared" ca="1" si="13"/>
        <v>1</v>
      </c>
      <c r="H494" s="317" t="str">
        <f t="shared" ca="1" si="14"/>
        <v xml:space="preserve">H109 </v>
      </c>
    </row>
    <row r="495" spans="5:8" x14ac:dyDescent="0.2">
      <c r="E495" s="314" t="s">
        <v>510</v>
      </c>
      <c r="F495" s="313">
        <f t="shared" ca="1" si="12"/>
        <v>0</v>
      </c>
      <c r="G495" s="313">
        <f t="shared" ca="1" si="13"/>
        <v>1</v>
      </c>
      <c r="H495" s="317" t="str">
        <f t="shared" ca="1" si="14"/>
        <v xml:space="preserve">I109 </v>
      </c>
    </row>
    <row r="496" spans="5:8" x14ac:dyDescent="0.2">
      <c r="E496" s="314" t="s">
        <v>511</v>
      </c>
      <c r="F496" s="313">
        <f t="shared" ca="1" si="12"/>
        <v>0</v>
      </c>
      <c r="G496" s="313">
        <f t="shared" ca="1" si="13"/>
        <v>1</v>
      </c>
      <c r="H496" s="317" t="str">
        <f t="shared" ca="1" si="14"/>
        <v xml:space="preserve">B110 </v>
      </c>
    </row>
    <row r="497" spans="5:8" x14ac:dyDescent="0.2">
      <c r="E497" s="314" t="s">
        <v>512</v>
      </c>
      <c r="F497" s="313">
        <f t="shared" ca="1" si="12"/>
        <v>0</v>
      </c>
      <c r="G497" s="313">
        <f t="shared" ca="1" si="13"/>
        <v>1</v>
      </c>
      <c r="H497" s="317" t="str">
        <f t="shared" ca="1" si="14"/>
        <v xml:space="preserve">C110 </v>
      </c>
    </row>
    <row r="498" spans="5:8" x14ac:dyDescent="0.2">
      <c r="E498" s="314" t="s">
        <v>513</v>
      </c>
      <c r="F498" s="313">
        <f t="shared" ca="1" si="12"/>
        <v>0</v>
      </c>
      <c r="G498" s="313">
        <f t="shared" ca="1" si="13"/>
        <v>1</v>
      </c>
      <c r="H498" s="317" t="str">
        <f t="shared" ca="1" si="14"/>
        <v xml:space="preserve">E110 </v>
      </c>
    </row>
    <row r="499" spans="5:8" x14ac:dyDescent="0.2">
      <c r="E499" s="314" t="s">
        <v>514</v>
      </c>
      <c r="F499" s="313">
        <f t="shared" ca="1" si="12"/>
        <v>0</v>
      </c>
      <c r="G499" s="313">
        <f t="shared" ca="1" si="13"/>
        <v>1</v>
      </c>
      <c r="H499" s="317" t="str">
        <f t="shared" ca="1" si="14"/>
        <v xml:space="preserve">F110 </v>
      </c>
    </row>
    <row r="500" spans="5:8" x14ac:dyDescent="0.2">
      <c r="E500" s="314" t="s">
        <v>515</v>
      </c>
      <c r="F500" s="313">
        <f t="shared" ca="1" si="12"/>
        <v>0</v>
      </c>
      <c r="G500" s="313">
        <f t="shared" ca="1" si="13"/>
        <v>1</v>
      </c>
      <c r="H500" s="317" t="str">
        <f t="shared" ca="1" si="14"/>
        <v xml:space="preserve">G110 </v>
      </c>
    </row>
    <row r="501" spans="5:8" x14ac:dyDescent="0.2">
      <c r="E501" s="314" t="s">
        <v>516</v>
      </c>
      <c r="F501" s="313">
        <f t="shared" ca="1" si="12"/>
        <v>0</v>
      </c>
      <c r="G501" s="313">
        <f t="shared" ca="1" si="13"/>
        <v>1</v>
      </c>
      <c r="H501" s="317" t="str">
        <f t="shared" ca="1" si="14"/>
        <v xml:space="preserve">H110 </v>
      </c>
    </row>
    <row r="502" spans="5:8" x14ac:dyDescent="0.2">
      <c r="E502" s="314" t="s">
        <v>517</v>
      </c>
      <c r="F502" s="313">
        <f t="shared" ca="1" si="12"/>
        <v>0</v>
      </c>
      <c r="G502" s="313">
        <f t="shared" ca="1" si="13"/>
        <v>1</v>
      </c>
      <c r="H502" s="317" t="str">
        <f t="shared" ca="1" si="14"/>
        <v xml:space="preserve">I110 </v>
      </c>
    </row>
    <row r="503" spans="5:8" x14ac:dyDescent="0.2">
      <c r="E503" s="314" t="s">
        <v>518</v>
      </c>
      <c r="F503" s="313">
        <f t="shared" ca="1" si="12"/>
        <v>0</v>
      </c>
      <c r="G503" s="313">
        <f t="shared" ca="1" si="13"/>
        <v>1</v>
      </c>
      <c r="H503" s="317" t="str">
        <f t="shared" ca="1" si="14"/>
        <v xml:space="preserve">B111 </v>
      </c>
    </row>
    <row r="504" spans="5:8" x14ac:dyDescent="0.2">
      <c r="E504" s="314" t="s">
        <v>519</v>
      </c>
      <c r="F504" s="313">
        <f t="shared" ca="1" si="12"/>
        <v>0</v>
      </c>
      <c r="G504" s="313">
        <f t="shared" ca="1" si="13"/>
        <v>1</v>
      </c>
      <c r="H504" s="317" t="str">
        <f t="shared" ca="1" si="14"/>
        <v xml:space="preserve">C111 </v>
      </c>
    </row>
    <row r="505" spans="5:8" x14ac:dyDescent="0.2">
      <c r="E505" s="314" t="s">
        <v>520</v>
      </c>
      <c r="F505" s="313">
        <f t="shared" ca="1" si="12"/>
        <v>0</v>
      </c>
      <c r="G505" s="313">
        <f t="shared" ca="1" si="13"/>
        <v>1</v>
      </c>
      <c r="H505" s="317" t="str">
        <f t="shared" ca="1" si="14"/>
        <v xml:space="preserve">E111 </v>
      </c>
    </row>
    <row r="506" spans="5:8" x14ac:dyDescent="0.2">
      <c r="E506" s="314" t="s">
        <v>521</v>
      </c>
      <c r="F506" s="313">
        <f t="shared" ca="1" si="12"/>
        <v>0</v>
      </c>
      <c r="G506" s="313">
        <f t="shared" ca="1" si="13"/>
        <v>1</v>
      </c>
      <c r="H506" s="317" t="str">
        <f t="shared" ca="1" si="14"/>
        <v xml:space="preserve">F111 </v>
      </c>
    </row>
    <row r="507" spans="5:8" x14ac:dyDescent="0.2">
      <c r="E507" s="314" t="s">
        <v>522</v>
      </c>
      <c r="F507" s="313">
        <f t="shared" ca="1" si="12"/>
        <v>0</v>
      </c>
      <c r="G507" s="313">
        <f t="shared" ca="1" si="13"/>
        <v>1</v>
      </c>
      <c r="H507" s="317" t="str">
        <f t="shared" ca="1" si="14"/>
        <v xml:space="preserve">G111 </v>
      </c>
    </row>
    <row r="508" spans="5:8" x14ac:dyDescent="0.2">
      <c r="E508" s="314" t="s">
        <v>523</v>
      </c>
      <c r="F508" s="313">
        <f t="shared" ca="1" si="12"/>
        <v>0</v>
      </c>
      <c r="G508" s="313">
        <f t="shared" ca="1" si="13"/>
        <v>1</v>
      </c>
      <c r="H508" s="317" t="str">
        <f t="shared" ca="1" si="14"/>
        <v xml:space="preserve">H111 </v>
      </c>
    </row>
    <row r="509" spans="5:8" x14ac:dyDescent="0.2">
      <c r="E509" s="314" t="s">
        <v>524</v>
      </c>
      <c r="F509" s="313">
        <f t="shared" ca="1" si="12"/>
        <v>0</v>
      </c>
      <c r="G509" s="313">
        <f t="shared" ca="1" si="13"/>
        <v>1</v>
      </c>
      <c r="H509" s="317" t="str">
        <f t="shared" ca="1" si="14"/>
        <v xml:space="preserve">I111 </v>
      </c>
    </row>
    <row r="510" spans="5:8" x14ac:dyDescent="0.2">
      <c r="E510" s="314" t="s">
        <v>525</v>
      </c>
      <c r="F510" s="313">
        <f t="shared" ca="1" si="12"/>
        <v>0</v>
      </c>
      <c r="G510" s="313">
        <f t="shared" ca="1" si="13"/>
        <v>1</v>
      </c>
      <c r="H510" s="317" t="str">
        <f t="shared" ca="1" si="14"/>
        <v xml:space="preserve">B112 </v>
      </c>
    </row>
    <row r="511" spans="5:8" x14ac:dyDescent="0.2">
      <c r="E511" s="314" t="s">
        <v>526</v>
      </c>
      <c r="F511" s="313">
        <f t="shared" ca="1" si="12"/>
        <v>0</v>
      </c>
      <c r="G511" s="313">
        <f t="shared" ca="1" si="13"/>
        <v>1</v>
      </c>
      <c r="H511" s="317" t="str">
        <f t="shared" ca="1" si="14"/>
        <v xml:space="preserve">C112 </v>
      </c>
    </row>
    <row r="512" spans="5:8" x14ac:dyDescent="0.2">
      <c r="E512" s="314" t="s">
        <v>527</v>
      </c>
      <c r="F512" s="313">
        <f t="shared" ca="1" si="12"/>
        <v>0</v>
      </c>
      <c r="G512" s="313">
        <f t="shared" ca="1" si="13"/>
        <v>1</v>
      </c>
      <c r="H512" s="317" t="str">
        <f t="shared" ca="1" si="14"/>
        <v xml:space="preserve">E112 </v>
      </c>
    </row>
    <row r="513" spans="5:8" x14ac:dyDescent="0.2">
      <c r="E513" s="314" t="s">
        <v>528</v>
      </c>
      <c r="F513" s="313">
        <f t="shared" ref="F513:F576" ca="1" si="15">LEN(INDIRECT(E513))</f>
        <v>0</v>
      </c>
      <c r="G513" s="313">
        <f t="shared" ref="G513:G576" ca="1" si="16">IF(F513=0,1,0)</f>
        <v>1</v>
      </c>
      <c r="H513" s="317" t="str">
        <f t="shared" ref="H513:H576" ca="1" si="17">IF(F513=0,E513 &amp;" ","")</f>
        <v xml:space="preserve">F112 </v>
      </c>
    </row>
    <row r="514" spans="5:8" x14ac:dyDescent="0.2">
      <c r="E514" s="314" t="s">
        <v>529</v>
      </c>
      <c r="F514" s="313">
        <f t="shared" ca="1" si="15"/>
        <v>0</v>
      </c>
      <c r="G514" s="313">
        <f t="shared" ca="1" si="16"/>
        <v>1</v>
      </c>
      <c r="H514" s="317" t="str">
        <f t="shared" ca="1" si="17"/>
        <v xml:space="preserve">G112 </v>
      </c>
    </row>
    <row r="515" spans="5:8" x14ac:dyDescent="0.2">
      <c r="E515" s="314" t="s">
        <v>530</v>
      </c>
      <c r="F515" s="313">
        <f t="shared" ca="1" si="15"/>
        <v>0</v>
      </c>
      <c r="G515" s="313">
        <f t="shared" ca="1" si="16"/>
        <v>1</v>
      </c>
      <c r="H515" s="317" t="str">
        <f t="shared" ca="1" si="17"/>
        <v xml:space="preserve">H112 </v>
      </c>
    </row>
    <row r="516" spans="5:8" x14ac:dyDescent="0.2">
      <c r="E516" s="314" t="s">
        <v>531</v>
      </c>
      <c r="F516" s="313">
        <f t="shared" ca="1" si="15"/>
        <v>0</v>
      </c>
      <c r="G516" s="313">
        <f t="shared" ca="1" si="16"/>
        <v>1</v>
      </c>
      <c r="H516" s="317" t="str">
        <f t="shared" ca="1" si="17"/>
        <v xml:space="preserve">I112 </v>
      </c>
    </row>
    <row r="517" spans="5:8" x14ac:dyDescent="0.2">
      <c r="E517" s="314" t="s">
        <v>532</v>
      </c>
      <c r="F517" s="313">
        <f t="shared" ca="1" si="15"/>
        <v>0</v>
      </c>
      <c r="G517" s="313">
        <f t="shared" ca="1" si="16"/>
        <v>1</v>
      </c>
      <c r="H517" s="317" t="str">
        <f t="shared" ca="1" si="17"/>
        <v xml:space="preserve">B113 </v>
      </c>
    </row>
    <row r="518" spans="5:8" x14ac:dyDescent="0.2">
      <c r="E518" s="314" t="s">
        <v>533</v>
      </c>
      <c r="F518" s="313">
        <f t="shared" ca="1" si="15"/>
        <v>0</v>
      </c>
      <c r="G518" s="313">
        <f t="shared" ca="1" si="16"/>
        <v>1</v>
      </c>
      <c r="H518" s="317" t="str">
        <f t="shared" ca="1" si="17"/>
        <v xml:space="preserve">C113 </v>
      </c>
    </row>
    <row r="519" spans="5:8" x14ac:dyDescent="0.2">
      <c r="E519" s="314" t="s">
        <v>534</v>
      </c>
      <c r="F519" s="313">
        <f t="shared" ca="1" si="15"/>
        <v>0</v>
      </c>
      <c r="G519" s="313">
        <f t="shared" ca="1" si="16"/>
        <v>1</v>
      </c>
      <c r="H519" s="317" t="str">
        <f t="shared" ca="1" si="17"/>
        <v xml:space="preserve">E113 </v>
      </c>
    </row>
    <row r="520" spans="5:8" x14ac:dyDescent="0.2">
      <c r="E520" s="314" t="s">
        <v>535</v>
      </c>
      <c r="F520" s="313">
        <f t="shared" ca="1" si="15"/>
        <v>0</v>
      </c>
      <c r="G520" s="313">
        <f t="shared" ca="1" si="16"/>
        <v>1</v>
      </c>
      <c r="H520" s="317" t="str">
        <f t="shared" ca="1" si="17"/>
        <v xml:space="preserve">F113 </v>
      </c>
    </row>
    <row r="521" spans="5:8" x14ac:dyDescent="0.2">
      <c r="E521" s="314" t="s">
        <v>536</v>
      </c>
      <c r="F521" s="313">
        <f t="shared" ca="1" si="15"/>
        <v>0</v>
      </c>
      <c r="G521" s="313">
        <f t="shared" ca="1" si="16"/>
        <v>1</v>
      </c>
      <c r="H521" s="317" t="str">
        <f t="shared" ca="1" si="17"/>
        <v xml:space="preserve">G113 </v>
      </c>
    </row>
    <row r="522" spans="5:8" x14ac:dyDescent="0.2">
      <c r="E522" s="314" t="s">
        <v>537</v>
      </c>
      <c r="F522" s="313">
        <f t="shared" ca="1" si="15"/>
        <v>0</v>
      </c>
      <c r="G522" s="313">
        <f t="shared" ca="1" si="16"/>
        <v>1</v>
      </c>
      <c r="H522" s="317" t="str">
        <f t="shared" ca="1" si="17"/>
        <v xml:space="preserve">H113 </v>
      </c>
    </row>
    <row r="523" spans="5:8" x14ac:dyDescent="0.2">
      <c r="E523" s="314" t="s">
        <v>538</v>
      </c>
      <c r="F523" s="313">
        <f t="shared" ca="1" si="15"/>
        <v>0</v>
      </c>
      <c r="G523" s="313">
        <f t="shared" ca="1" si="16"/>
        <v>1</v>
      </c>
      <c r="H523" s="317" t="str">
        <f t="shared" ca="1" si="17"/>
        <v xml:space="preserve">I113 </v>
      </c>
    </row>
    <row r="524" spans="5:8" x14ac:dyDescent="0.2">
      <c r="E524" s="314" t="s">
        <v>673</v>
      </c>
      <c r="F524" s="313">
        <f t="shared" ca="1" si="15"/>
        <v>0</v>
      </c>
      <c r="G524" s="313">
        <f t="shared" ca="1" si="16"/>
        <v>1</v>
      </c>
      <c r="H524" s="317" t="str">
        <f t="shared" ca="1" si="17"/>
        <v xml:space="preserve">B114 </v>
      </c>
    </row>
    <row r="525" spans="5:8" x14ac:dyDescent="0.2">
      <c r="E525" s="314" t="s">
        <v>674</v>
      </c>
      <c r="F525" s="313">
        <f t="shared" ca="1" si="15"/>
        <v>0</v>
      </c>
      <c r="G525" s="313">
        <f t="shared" ca="1" si="16"/>
        <v>1</v>
      </c>
      <c r="H525" s="317" t="str">
        <f t="shared" ca="1" si="17"/>
        <v xml:space="preserve">C114 </v>
      </c>
    </row>
    <row r="526" spans="5:8" x14ac:dyDescent="0.2">
      <c r="E526" s="314" t="s">
        <v>675</v>
      </c>
      <c r="F526" s="313">
        <f t="shared" ca="1" si="15"/>
        <v>0</v>
      </c>
      <c r="G526" s="313">
        <f t="shared" ca="1" si="16"/>
        <v>1</v>
      </c>
      <c r="H526" s="317" t="str">
        <f t="shared" ca="1" si="17"/>
        <v xml:space="preserve">E114 </v>
      </c>
    </row>
    <row r="527" spans="5:8" x14ac:dyDescent="0.2">
      <c r="E527" s="314" t="s">
        <v>676</v>
      </c>
      <c r="F527" s="313">
        <f t="shared" ca="1" si="15"/>
        <v>0</v>
      </c>
      <c r="G527" s="313">
        <f t="shared" ca="1" si="16"/>
        <v>1</v>
      </c>
      <c r="H527" s="317" t="str">
        <f t="shared" ca="1" si="17"/>
        <v xml:space="preserve">F114 </v>
      </c>
    </row>
    <row r="528" spans="5:8" x14ac:dyDescent="0.2">
      <c r="E528" s="314" t="s">
        <v>677</v>
      </c>
      <c r="F528" s="313">
        <f t="shared" ca="1" si="15"/>
        <v>0</v>
      </c>
      <c r="G528" s="313">
        <f t="shared" ca="1" si="16"/>
        <v>1</v>
      </c>
      <c r="H528" s="317" t="str">
        <f t="shared" ca="1" si="17"/>
        <v xml:space="preserve">G114 </v>
      </c>
    </row>
    <row r="529" spans="5:8" x14ac:dyDescent="0.2">
      <c r="E529" s="314" t="s">
        <v>678</v>
      </c>
      <c r="F529" s="313">
        <f t="shared" ca="1" si="15"/>
        <v>0</v>
      </c>
      <c r="G529" s="313">
        <f t="shared" ca="1" si="16"/>
        <v>1</v>
      </c>
      <c r="H529" s="317" t="str">
        <f t="shared" ca="1" si="17"/>
        <v xml:space="preserve">H114 </v>
      </c>
    </row>
    <row r="530" spans="5:8" x14ac:dyDescent="0.2">
      <c r="E530" s="314" t="s">
        <v>679</v>
      </c>
      <c r="F530" s="313">
        <f t="shared" ca="1" si="15"/>
        <v>0</v>
      </c>
      <c r="G530" s="313">
        <f t="shared" ca="1" si="16"/>
        <v>1</v>
      </c>
      <c r="H530" s="317" t="str">
        <f t="shared" ca="1" si="17"/>
        <v xml:space="preserve">I114 </v>
      </c>
    </row>
    <row r="531" spans="5:8" x14ac:dyDescent="0.2">
      <c r="E531" s="314" t="s">
        <v>539</v>
      </c>
      <c r="F531" s="313">
        <f t="shared" ca="1" si="15"/>
        <v>0</v>
      </c>
      <c r="G531" s="313">
        <f t="shared" ca="1" si="16"/>
        <v>1</v>
      </c>
      <c r="H531" s="317" t="str">
        <f t="shared" ca="1" si="17"/>
        <v xml:space="preserve">B115 </v>
      </c>
    </row>
    <row r="532" spans="5:8" x14ac:dyDescent="0.2">
      <c r="E532" s="314" t="s">
        <v>680</v>
      </c>
      <c r="F532" s="313">
        <f t="shared" ca="1" si="15"/>
        <v>0</v>
      </c>
      <c r="G532" s="313">
        <f t="shared" ca="1" si="16"/>
        <v>1</v>
      </c>
      <c r="H532" s="317" t="str">
        <f t="shared" ca="1" si="17"/>
        <v xml:space="preserve">C115 </v>
      </c>
    </row>
    <row r="533" spans="5:8" x14ac:dyDescent="0.2">
      <c r="E533" s="314" t="s">
        <v>681</v>
      </c>
      <c r="F533" s="313">
        <f t="shared" ca="1" si="15"/>
        <v>0</v>
      </c>
      <c r="G533" s="313">
        <f t="shared" ca="1" si="16"/>
        <v>1</v>
      </c>
      <c r="H533" s="317" t="str">
        <f t="shared" ca="1" si="17"/>
        <v xml:space="preserve">E115 </v>
      </c>
    </row>
    <row r="534" spans="5:8" x14ac:dyDescent="0.2">
      <c r="E534" s="314" t="s">
        <v>682</v>
      </c>
      <c r="F534" s="313">
        <f t="shared" ca="1" si="15"/>
        <v>0</v>
      </c>
      <c r="G534" s="313">
        <f t="shared" ca="1" si="16"/>
        <v>1</v>
      </c>
      <c r="H534" s="317" t="str">
        <f t="shared" ca="1" si="17"/>
        <v xml:space="preserve">F115 </v>
      </c>
    </row>
    <row r="535" spans="5:8" x14ac:dyDescent="0.2">
      <c r="E535" s="314" t="s">
        <v>683</v>
      </c>
      <c r="F535" s="313">
        <f t="shared" ca="1" si="15"/>
        <v>0</v>
      </c>
      <c r="G535" s="313">
        <f t="shared" ca="1" si="16"/>
        <v>1</v>
      </c>
      <c r="H535" s="317" t="str">
        <f t="shared" ca="1" si="17"/>
        <v xml:space="preserve">G115 </v>
      </c>
    </row>
    <row r="536" spans="5:8" x14ac:dyDescent="0.2">
      <c r="E536" s="314" t="s">
        <v>684</v>
      </c>
      <c r="F536" s="313">
        <f t="shared" ca="1" si="15"/>
        <v>0</v>
      </c>
      <c r="G536" s="313">
        <f t="shared" ca="1" si="16"/>
        <v>1</v>
      </c>
      <c r="H536" s="317" t="str">
        <f t="shared" ca="1" si="17"/>
        <v xml:space="preserve">H115 </v>
      </c>
    </row>
    <row r="537" spans="5:8" x14ac:dyDescent="0.2">
      <c r="E537" s="314" t="s">
        <v>685</v>
      </c>
      <c r="F537" s="313">
        <f t="shared" ca="1" si="15"/>
        <v>0</v>
      </c>
      <c r="G537" s="313">
        <f t="shared" ca="1" si="16"/>
        <v>1</v>
      </c>
      <c r="H537" s="317" t="str">
        <f t="shared" ca="1" si="17"/>
        <v xml:space="preserve">I115 </v>
      </c>
    </row>
    <row r="538" spans="5:8" x14ac:dyDescent="0.2">
      <c r="E538" s="314" t="s">
        <v>540</v>
      </c>
      <c r="F538" s="313">
        <f t="shared" ca="1" si="15"/>
        <v>0</v>
      </c>
      <c r="G538" s="313">
        <f t="shared" ca="1" si="16"/>
        <v>1</v>
      </c>
      <c r="H538" s="317" t="str">
        <f t="shared" ca="1" si="17"/>
        <v xml:space="preserve">B117 </v>
      </c>
    </row>
    <row r="539" spans="5:8" x14ac:dyDescent="0.2">
      <c r="E539" s="314" t="s">
        <v>541</v>
      </c>
      <c r="F539" s="313">
        <f t="shared" ca="1" si="15"/>
        <v>0</v>
      </c>
      <c r="G539" s="313">
        <f t="shared" ca="1" si="16"/>
        <v>1</v>
      </c>
      <c r="H539" s="317" t="str">
        <f t="shared" ca="1" si="17"/>
        <v xml:space="preserve">J117 </v>
      </c>
    </row>
    <row r="540" spans="5:8" x14ac:dyDescent="0.2">
      <c r="E540" s="314" t="s">
        <v>542</v>
      </c>
      <c r="F540" s="313">
        <f t="shared" ca="1" si="15"/>
        <v>0</v>
      </c>
      <c r="G540" s="313">
        <f t="shared" ca="1" si="16"/>
        <v>1</v>
      </c>
      <c r="H540" s="317" t="str">
        <f t="shared" ca="1" si="17"/>
        <v xml:space="preserve">B118 </v>
      </c>
    </row>
    <row r="541" spans="5:8" x14ac:dyDescent="0.2">
      <c r="E541" s="314" t="s">
        <v>543</v>
      </c>
      <c r="F541" s="313">
        <f t="shared" ca="1" si="15"/>
        <v>0</v>
      </c>
      <c r="G541" s="313">
        <f t="shared" ca="1" si="16"/>
        <v>1</v>
      </c>
      <c r="H541" s="317" t="str">
        <f t="shared" ca="1" si="17"/>
        <v xml:space="preserve">J118 </v>
      </c>
    </row>
    <row r="542" spans="5:8" x14ac:dyDescent="0.2">
      <c r="E542" s="314" t="s">
        <v>686</v>
      </c>
      <c r="F542" s="313">
        <f t="shared" ca="1" si="15"/>
        <v>0</v>
      </c>
      <c r="G542" s="313">
        <f t="shared" ca="1" si="16"/>
        <v>1</v>
      </c>
      <c r="H542" s="317" t="str">
        <f t="shared" ca="1" si="17"/>
        <v xml:space="preserve">B119 </v>
      </c>
    </row>
    <row r="543" spans="5:8" x14ac:dyDescent="0.2">
      <c r="E543" s="314" t="s">
        <v>687</v>
      </c>
      <c r="F543" s="313">
        <f t="shared" ca="1" si="15"/>
        <v>0</v>
      </c>
      <c r="G543" s="313">
        <f t="shared" ca="1" si="16"/>
        <v>1</v>
      </c>
      <c r="H543" s="317" t="str">
        <f t="shared" ca="1" si="17"/>
        <v xml:space="preserve">J119 </v>
      </c>
    </row>
    <row r="544" spans="5:8" x14ac:dyDescent="0.2">
      <c r="E544" s="314" t="s">
        <v>688</v>
      </c>
      <c r="F544" s="313">
        <f t="shared" ca="1" si="15"/>
        <v>0</v>
      </c>
      <c r="G544" s="313">
        <f t="shared" ca="1" si="16"/>
        <v>1</v>
      </c>
      <c r="H544" s="317" t="str">
        <f t="shared" ca="1" si="17"/>
        <v xml:space="preserve">B120 </v>
      </c>
    </row>
    <row r="545" spans="5:8" x14ac:dyDescent="0.2">
      <c r="E545" s="314" t="s">
        <v>689</v>
      </c>
      <c r="F545" s="313">
        <f t="shared" ca="1" si="15"/>
        <v>0</v>
      </c>
      <c r="G545" s="313">
        <f t="shared" ca="1" si="16"/>
        <v>1</v>
      </c>
      <c r="H545" s="317" t="str">
        <f t="shared" ca="1" si="17"/>
        <v xml:space="preserve">J120 </v>
      </c>
    </row>
    <row r="546" spans="5:8" x14ac:dyDescent="0.2">
      <c r="E546" s="314" t="s">
        <v>544</v>
      </c>
      <c r="F546" s="313">
        <f t="shared" ca="1" si="15"/>
        <v>0</v>
      </c>
      <c r="G546" s="313">
        <f t="shared" ca="1" si="16"/>
        <v>1</v>
      </c>
      <c r="H546" s="317" t="str">
        <f t="shared" ca="1" si="17"/>
        <v xml:space="preserve">C123 </v>
      </c>
    </row>
    <row r="547" spans="5:8" x14ac:dyDescent="0.2">
      <c r="E547" s="314" t="s">
        <v>545</v>
      </c>
      <c r="F547" s="313">
        <f t="shared" ca="1" si="15"/>
        <v>0</v>
      </c>
      <c r="G547" s="313">
        <f t="shared" ca="1" si="16"/>
        <v>1</v>
      </c>
      <c r="H547" s="317" t="str">
        <f t="shared" ca="1" si="17"/>
        <v xml:space="preserve">C124 </v>
      </c>
    </row>
    <row r="548" spans="5:8" x14ac:dyDescent="0.2">
      <c r="E548" s="314" t="s">
        <v>690</v>
      </c>
      <c r="F548" s="313">
        <f t="shared" ca="1" si="15"/>
        <v>0</v>
      </c>
      <c r="G548" s="313">
        <f t="shared" ca="1" si="16"/>
        <v>1</v>
      </c>
      <c r="H548" s="317" t="str">
        <f t="shared" ca="1" si="17"/>
        <v xml:space="preserve">C125 </v>
      </c>
    </row>
    <row r="549" spans="5:8" x14ac:dyDescent="0.2">
      <c r="E549" s="314" t="s">
        <v>691</v>
      </c>
      <c r="F549" s="313">
        <f t="shared" ca="1" si="15"/>
        <v>0</v>
      </c>
      <c r="G549" s="313">
        <f t="shared" ca="1" si="16"/>
        <v>1</v>
      </c>
      <c r="H549" s="317" t="str">
        <f t="shared" ca="1" si="17"/>
        <v xml:space="preserve">C126 </v>
      </c>
    </row>
    <row r="550" spans="5:8" x14ac:dyDescent="0.2">
      <c r="E550" s="314" t="s">
        <v>692</v>
      </c>
      <c r="F550" s="313">
        <f t="shared" ca="1" si="15"/>
        <v>0</v>
      </c>
      <c r="G550" s="313">
        <f t="shared" ca="1" si="16"/>
        <v>1</v>
      </c>
      <c r="H550" s="317" t="str">
        <f t="shared" ca="1" si="17"/>
        <v xml:space="preserve">B131 </v>
      </c>
    </row>
    <row r="551" spans="5:8" x14ac:dyDescent="0.2">
      <c r="E551" s="314" t="s">
        <v>693</v>
      </c>
      <c r="F551" s="313">
        <f t="shared" ca="1" si="15"/>
        <v>0</v>
      </c>
      <c r="G551" s="313">
        <f t="shared" ca="1" si="16"/>
        <v>1</v>
      </c>
      <c r="H551" s="317" t="str">
        <f t="shared" ca="1" si="17"/>
        <v xml:space="preserve">C131 </v>
      </c>
    </row>
    <row r="552" spans="5:8" x14ac:dyDescent="0.2">
      <c r="E552" s="314" t="s">
        <v>694</v>
      </c>
      <c r="F552" s="313">
        <f t="shared" ca="1" si="15"/>
        <v>0</v>
      </c>
      <c r="G552" s="313">
        <f t="shared" ca="1" si="16"/>
        <v>1</v>
      </c>
      <c r="H552" s="317" t="str">
        <f t="shared" ca="1" si="17"/>
        <v xml:space="preserve">D131 </v>
      </c>
    </row>
    <row r="553" spans="5:8" x14ac:dyDescent="0.2">
      <c r="E553" s="314" t="s">
        <v>695</v>
      </c>
      <c r="F553" s="313">
        <f t="shared" ca="1" si="15"/>
        <v>0</v>
      </c>
      <c r="G553" s="313">
        <f t="shared" ca="1" si="16"/>
        <v>1</v>
      </c>
      <c r="H553" s="317" t="str">
        <f t="shared" ca="1" si="17"/>
        <v xml:space="preserve">E131 </v>
      </c>
    </row>
    <row r="554" spans="5:8" x14ac:dyDescent="0.2">
      <c r="E554" s="314" t="s">
        <v>696</v>
      </c>
      <c r="F554" s="313">
        <f t="shared" ca="1" si="15"/>
        <v>0</v>
      </c>
      <c r="G554" s="313">
        <f t="shared" ca="1" si="16"/>
        <v>1</v>
      </c>
      <c r="H554" s="317" t="str">
        <f t="shared" ca="1" si="17"/>
        <v xml:space="preserve">B135 </v>
      </c>
    </row>
    <row r="555" spans="5:8" x14ac:dyDescent="0.2">
      <c r="E555" s="314" t="s">
        <v>697</v>
      </c>
      <c r="F555" s="313">
        <f t="shared" ca="1" si="15"/>
        <v>0</v>
      </c>
      <c r="G555" s="313">
        <f t="shared" ca="1" si="16"/>
        <v>1</v>
      </c>
      <c r="H555" s="317" t="str">
        <f t="shared" ca="1" si="17"/>
        <v xml:space="preserve">C135 </v>
      </c>
    </row>
    <row r="556" spans="5:8" x14ac:dyDescent="0.2">
      <c r="E556" s="314" t="s">
        <v>698</v>
      </c>
      <c r="F556" s="313">
        <f t="shared" ca="1" si="15"/>
        <v>0</v>
      </c>
      <c r="G556" s="313">
        <f t="shared" ca="1" si="16"/>
        <v>1</v>
      </c>
      <c r="H556" s="317" t="str">
        <f t="shared" ca="1" si="17"/>
        <v xml:space="preserve">D135 </v>
      </c>
    </row>
    <row r="557" spans="5:8" x14ac:dyDescent="0.2">
      <c r="E557" s="314" t="s">
        <v>699</v>
      </c>
      <c r="F557" s="313">
        <f t="shared" ca="1" si="15"/>
        <v>0</v>
      </c>
      <c r="G557" s="313">
        <f t="shared" ca="1" si="16"/>
        <v>1</v>
      </c>
      <c r="H557" s="317" t="str">
        <f t="shared" ca="1" si="17"/>
        <v xml:space="preserve">E135 </v>
      </c>
    </row>
    <row r="558" spans="5:8" x14ac:dyDescent="0.2">
      <c r="E558" s="314" t="s">
        <v>700</v>
      </c>
      <c r="F558" s="313">
        <f t="shared" ca="1" si="15"/>
        <v>0</v>
      </c>
      <c r="G558" s="313">
        <f t="shared" ca="1" si="16"/>
        <v>1</v>
      </c>
      <c r="H558" s="317" t="str">
        <f t="shared" ca="1" si="17"/>
        <v xml:space="preserve">F135 </v>
      </c>
    </row>
    <row r="559" spans="5:8" x14ac:dyDescent="0.2">
      <c r="E559" s="314" t="s">
        <v>701</v>
      </c>
      <c r="F559" s="313">
        <f t="shared" ca="1" si="15"/>
        <v>0</v>
      </c>
      <c r="G559" s="313">
        <f t="shared" ca="1" si="16"/>
        <v>1</v>
      </c>
      <c r="H559" s="317" t="str">
        <f t="shared" ca="1" si="17"/>
        <v xml:space="preserve">G135 </v>
      </c>
    </row>
    <row r="560" spans="5:8" x14ac:dyDescent="0.2">
      <c r="E560" s="314" t="s">
        <v>702</v>
      </c>
      <c r="F560" s="313">
        <f t="shared" ca="1" si="15"/>
        <v>0</v>
      </c>
      <c r="G560" s="313">
        <f t="shared" ca="1" si="16"/>
        <v>1</v>
      </c>
      <c r="H560" s="317" t="str">
        <f t="shared" ca="1" si="17"/>
        <v xml:space="preserve">H135 </v>
      </c>
    </row>
    <row r="561" spans="5:8" x14ac:dyDescent="0.2">
      <c r="E561" s="314" t="s">
        <v>703</v>
      </c>
      <c r="F561" s="313">
        <f t="shared" ca="1" si="15"/>
        <v>0</v>
      </c>
      <c r="G561" s="313">
        <f t="shared" ca="1" si="16"/>
        <v>1</v>
      </c>
      <c r="H561" s="317" t="str">
        <f t="shared" ca="1" si="17"/>
        <v xml:space="preserve">I135 </v>
      </c>
    </row>
    <row r="562" spans="5:8" x14ac:dyDescent="0.2">
      <c r="E562" s="314" t="s">
        <v>704</v>
      </c>
      <c r="F562" s="313">
        <f t="shared" ca="1" si="15"/>
        <v>0</v>
      </c>
      <c r="G562" s="313">
        <f t="shared" ca="1" si="16"/>
        <v>1</v>
      </c>
      <c r="H562" s="317" t="str">
        <f t="shared" ca="1" si="17"/>
        <v xml:space="preserve">J135 </v>
      </c>
    </row>
    <row r="563" spans="5:8" x14ac:dyDescent="0.2">
      <c r="E563" s="314" t="s">
        <v>705</v>
      </c>
      <c r="F563" s="313">
        <f t="shared" ca="1" si="15"/>
        <v>0</v>
      </c>
      <c r="G563" s="313">
        <f t="shared" ca="1" si="16"/>
        <v>1</v>
      </c>
      <c r="H563" s="317" t="str">
        <f t="shared" ca="1" si="17"/>
        <v xml:space="preserve">K135 </v>
      </c>
    </row>
    <row r="564" spans="5:8" x14ac:dyDescent="0.2">
      <c r="E564" s="314" t="s">
        <v>706</v>
      </c>
      <c r="F564" s="313">
        <f t="shared" ca="1" si="15"/>
        <v>0</v>
      </c>
      <c r="G564" s="313">
        <f t="shared" ca="1" si="16"/>
        <v>1</v>
      </c>
      <c r="H564" s="317" t="str">
        <f t="shared" ca="1" si="17"/>
        <v xml:space="preserve">L135 </v>
      </c>
    </row>
    <row r="565" spans="5:8" x14ac:dyDescent="0.2">
      <c r="E565" s="314" t="s">
        <v>707</v>
      </c>
      <c r="F565" s="313">
        <f t="shared" ca="1" si="15"/>
        <v>0</v>
      </c>
      <c r="G565" s="313">
        <f t="shared" ca="1" si="16"/>
        <v>1</v>
      </c>
      <c r="H565" s="317" t="str">
        <f t="shared" ca="1" si="17"/>
        <v xml:space="preserve">M135 </v>
      </c>
    </row>
    <row r="566" spans="5:8" x14ac:dyDescent="0.2">
      <c r="E566" s="314" t="s">
        <v>546</v>
      </c>
      <c r="F566" s="313">
        <f t="shared" ca="1" si="15"/>
        <v>0</v>
      </c>
      <c r="G566" s="313">
        <f t="shared" ca="1" si="16"/>
        <v>1</v>
      </c>
      <c r="H566" s="317" t="str">
        <f t="shared" ca="1" si="17"/>
        <v xml:space="preserve">E140 </v>
      </c>
    </row>
    <row r="567" spans="5:8" x14ac:dyDescent="0.2">
      <c r="E567" s="314" t="s">
        <v>547</v>
      </c>
      <c r="F567" s="313">
        <f t="shared" ca="1" si="15"/>
        <v>0</v>
      </c>
      <c r="G567" s="313">
        <f t="shared" ca="1" si="16"/>
        <v>1</v>
      </c>
      <c r="H567" s="317" t="str">
        <f t="shared" ca="1" si="17"/>
        <v xml:space="preserve">F140 </v>
      </c>
    </row>
    <row r="568" spans="5:8" x14ac:dyDescent="0.2">
      <c r="E568" s="314" t="s">
        <v>548</v>
      </c>
      <c r="F568" s="313">
        <f t="shared" ca="1" si="15"/>
        <v>0</v>
      </c>
      <c r="G568" s="313">
        <f t="shared" ca="1" si="16"/>
        <v>1</v>
      </c>
      <c r="H568" s="317" t="str">
        <f t="shared" ca="1" si="17"/>
        <v xml:space="preserve">G140 </v>
      </c>
    </row>
    <row r="569" spans="5:8" x14ac:dyDescent="0.2">
      <c r="E569" s="314" t="s">
        <v>549</v>
      </c>
      <c r="F569" s="313">
        <f t="shared" ca="1" si="15"/>
        <v>0</v>
      </c>
      <c r="G569" s="313">
        <f t="shared" ca="1" si="16"/>
        <v>1</v>
      </c>
      <c r="H569" s="317" t="str">
        <f t="shared" ca="1" si="17"/>
        <v xml:space="preserve">E141 </v>
      </c>
    </row>
    <row r="570" spans="5:8" x14ac:dyDescent="0.2">
      <c r="E570" s="314" t="s">
        <v>550</v>
      </c>
      <c r="F570" s="313">
        <f t="shared" ca="1" si="15"/>
        <v>0</v>
      </c>
      <c r="G570" s="313">
        <f t="shared" ca="1" si="16"/>
        <v>1</v>
      </c>
      <c r="H570" s="317" t="str">
        <f t="shared" ca="1" si="17"/>
        <v xml:space="preserve">F141 </v>
      </c>
    </row>
    <row r="571" spans="5:8" x14ac:dyDescent="0.2">
      <c r="E571" s="314" t="s">
        <v>551</v>
      </c>
      <c r="F571" s="313">
        <f t="shared" ca="1" si="15"/>
        <v>0</v>
      </c>
      <c r="G571" s="313">
        <f t="shared" ca="1" si="16"/>
        <v>1</v>
      </c>
      <c r="H571" s="317" t="str">
        <f t="shared" ca="1" si="17"/>
        <v xml:space="preserve">G141 </v>
      </c>
    </row>
    <row r="572" spans="5:8" x14ac:dyDescent="0.2">
      <c r="E572" s="314" t="s">
        <v>552</v>
      </c>
      <c r="F572" s="313">
        <f t="shared" ca="1" si="15"/>
        <v>0</v>
      </c>
      <c r="G572" s="313">
        <f t="shared" ca="1" si="16"/>
        <v>1</v>
      </c>
      <c r="H572" s="317" t="str">
        <f t="shared" ca="1" si="17"/>
        <v xml:space="preserve">E142 </v>
      </c>
    </row>
    <row r="573" spans="5:8" x14ac:dyDescent="0.2">
      <c r="E573" s="314" t="s">
        <v>553</v>
      </c>
      <c r="F573" s="313">
        <f t="shared" ca="1" si="15"/>
        <v>0</v>
      </c>
      <c r="G573" s="313">
        <f t="shared" ca="1" si="16"/>
        <v>1</v>
      </c>
      <c r="H573" s="317" t="str">
        <f t="shared" ca="1" si="17"/>
        <v xml:space="preserve">F142 </v>
      </c>
    </row>
    <row r="574" spans="5:8" x14ac:dyDescent="0.2">
      <c r="E574" s="314" t="s">
        <v>554</v>
      </c>
      <c r="F574" s="313">
        <f t="shared" ca="1" si="15"/>
        <v>0</v>
      </c>
      <c r="G574" s="313">
        <f t="shared" ca="1" si="16"/>
        <v>1</v>
      </c>
      <c r="H574" s="317" t="str">
        <f t="shared" ca="1" si="17"/>
        <v xml:space="preserve">G142 </v>
      </c>
    </row>
    <row r="575" spans="5:8" x14ac:dyDescent="0.2">
      <c r="E575" s="314" t="s">
        <v>555</v>
      </c>
      <c r="F575" s="313">
        <f t="shared" ca="1" si="15"/>
        <v>0</v>
      </c>
      <c r="G575" s="313">
        <f t="shared" ca="1" si="16"/>
        <v>1</v>
      </c>
      <c r="H575" s="317" t="str">
        <f t="shared" ca="1" si="17"/>
        <v xml:space="preserve">E143 </v>
      </c>
    </row>
    <row r="576" spans="5:8" x14ac:dyDescent="0.2">
      <c r="E576" s="314" t="s">
        <v>556</v>
      </c>
      <c r="F576" s="313">
        <f t="shared" ca="1" si="15"/>
        <v>0</v>
      </c>
      <c r="G576" s="313">
        <f t="shared" ca="1" si="16"/>
        <v>1</v>
      </c>
      <c r="H576" s="317" t="str">
        <f t="shared" ca="1" si="17"/>
        <v xml:space="preserve">F143 </v>
      </c>
    </row>
    <row r="577" spans="5:8" x14ac:dyDescent="0.2">
      <c r="E577" s="314" t="s">
        <v>557</v>
      </c>
      <c r="F577" s="313">
        <f t="shared" ref="F577:F640" ca="1" si="18">LEN(INDIRECT(E577))</f>
        <v>0</v>
      </c>
      <c r="G577" s="313">
        <f t="shared" ref="G577:G640" ca="1" si="19">IF(F577=0,1,0)</f>
        <v>1</v>
      </c>
      <c r="H577" s="317" t="str">
        <f t="shared" ref="H577:H640" ca="1" si="20">IF(F577=0,E577 &amp;" ","")</f>
        <v xml:space="preserve">G143 </v>
      </c>
    </row>
    <row r="578" spans="5:8" x14ac:dyDescent="0.2">
      <c r="E578" s="314" t="s">
        <v>558</v>
      </c>
      <c r="F578" s="313">
        <f t="shared" ca="1" si="18"/>
        <v>0</v>
      </c>
      <c r="G578" s="313">
        <f t="shared" ca="1" si="19"/>
        <v>1</v>
      </c>
      <c r="H578" s="317" t="str">
        <f t="shared" ca="1" si="20"/>
        <v xml:space="preserve">E144 </v>
      </c>
    </row>
    <row r="579" spans="5:8" x14ac:dyDescent="0.2">
      <c r="E579" s="314" t="s">
        <v>559</v>
      </c>
      <c r="F579" s="313">
        <f t="shared" ca="1" si="18"/>
        <v>0</v>
      </c>
      <c r="G579" s="313">
        <f t="shared" ca="1" si="19"/>
        <v>1</v>
      </c>
      <c r="H579" s="317" t="str">
        <f t="shared" ca="1" si="20"/>
        <v xml:space="preserve">F144 </v>
      </c>
    </row>
    <row r="580" spans="5:8" x14ac:dyDescent="0.2">
      <c r="E580" s="314" t="s">
        <v>560</v>
      </c>
      <c r="F580" s="313">
        <f t="shared" ca="1" si="18"/>
        <v>0</v>
      </c>
      <c r="G580" s="313">
        <f t="shared" ca="1" si="19"/>
        <v>1</v>
      </c>
      <c r="H580" s="317" t="str">
        <f t="shared" ca="1" si="20"/>
        <v xml:space="preserve">G144 </v>
      </c>
    </row>
    <row r="581" spans="5:8" x14ac:dyDescent="0.2">
      <c r="E581" s="314" t="s">
        <v>708</v>
      </c>
      <c r="F581" s="313">
        <f t="shared" ca="1" si="18"/>
        <v>0</v>
      </c>
      <c r="G581" s="313">
        <f t="shared" ca="1" si="19"/>
        <v>1</v>
      </c>
      <c r="H581" s="317" t="str">
        <f t="shared" ca="1" si="20"/>
        <v xml:space="preserve">E145 </v>
      </c>
    </row>
    <row r="582" spans="5:8" x14ac:dyDescent="0.2">
      <c r="E582" s="314" t="s">
        <v>709</v>
      </c>
      <c r="F582" s="313">
        <f t="shared" ca="1" si="18"/>
        <v>0</v>
      </c>
      <c r="G582" s="313">
        <f t="shared" ca="1" si="19"/>
        <v>1</v>
      </c>
      <c r="H582" s="317" t="str">
        <f t="shared" ca="1" si="20"/>
        <v xml:space="preserve">F145 </v>
      </c>
    </row>
    <row r="583" spans="5:8" x14ac:dyDescent="0.2">
      <c r="E583" s="314" t="s">
        <v>710</v>
      </c>
      <c r="F583" s="313">
        <f t="shared" ca="1" si="18"/>
        <v>0</v>
      </c>
      <c r="G583" s="313">
        <f t="shared" ca="1" si="19"/>
        <v>1</v>
      </c>
      <c r="H583" s="317" t="str">
        <f t="shared" ca="1" si="20"/>
        <v xml:space="preserve">G145 </v>
      </c>
    </row>
    <row r="584" spans="5:8" x14ac:dyDescent="0.2">
      <c r="E584" s="314" t="s">
        <v>711</v>
      </c>
      <c r="F584" s="313">
        <f t="shared" ca="1" si="18"/>
        <v>0</v>
      </c>
      <c r="G584" s="313">
        <f t="shared" ca="1" si="19"/>
        <v>1</v>
      </c>
      <c r="H584" s="317" t="str">
        <f t="shared" ca="1" si="20"/>
        <v xml:space="preserve">E146 </v>
      </c>
    </row>
    <row r="585" spans="5:8" x14ac:dyDescent="0.2">
      <c r="E585" s="314" t="s">
        <v>712</v>
      </c>
      <c r="F585" s="313">
        <f t="shared" ca="1" si="18"/>
        <v>0</v>
      </c>
      <c r="G585" s="313">
        <f t="shared" ca="1" si="19"/>
        <v>1</v>
      </c>
      <c r="H585" s="317" t="str">
        <f t="shared" ca="1" si="20"/>
        <v xml:space="preserve">F146 </v>
      </c>
    </row>
    <row r="586" spans="5:8" x14ac:dyDescent="0.2">
      <c r="E586" s="314" t="s">
        <v>713</v>
      </c>
      <c r="F586" s="313">
        <f t="shared" ca="1" si="18"/>
        <v>0</v>
      </c>
      <c r="G586" s="313">
        <f t="shared" ca="1" si="19"/>
        <v>1</v>
      </c>
      <c r="H586" s="317" t="str">
        <f t="shared" ca="1" si="20"/>
        <v xml:space="preserve">G146 </v>
      </c>
    </row>
    <row r="587" spans="5:8" x14ac:dyDescent="0.2">
      <c r="E587" s="314" t="s">
        <v>714</v>
      </c>
      <c r="F587" s="313">
        <f t="shared" ca="1" si="18"/>
        <v>0</v>
      </c>
      <c r="G587" s="313">
        <f t="shared" ca="1" si="19"/>
        <v>1</v>
      </c>
      <c r="H587" s="317" t="str">
        <f t="shared" ca="1" si="20"/>
        <v xml:space="preserve">E147 </v>
      </c>
    </row>
    <row r="588" spans="5:8" x14ac:dyDescent="0.2">
      <c r="E588" s="314" t="s">
        <v>715</v>
      </c>
      <c r="F588" s="313">
        <f t="shared" ca="1" si="18"/>
        <v>0</v>
      </c>
      <c r="G588" s="313">
        <f t="shared" ca="1" si="19"/>
        <v>1</v>
      </c>
      <c r="H588" s="317" t="str">
        <f t="shared" ca="1" si="20"/>
        <v xml:space="preserve">F147 </v>
      </c>
    </row>
    <row r="589" spans="5:8" x14ac:dyDescent="0.2">
      <c r="E589" s="314" t="s">
        <v>716</v>
      </c>
      <c r="F589" s="313">
        <f t="shared" ca="1" si="18"/>
        <v>0</v>
      </c>
      <c r="G589" s="313">
        <f t="shared" ca="1" si="19"/>
        <v>1</v>
      </c>
      <c r="H589" s="317" t="str">
        <f t="shared" ca="1" si="20"/>
        <v xml:space="preserve">G147 </v>
      </c>
    </row>
    <row r="590" spans="5:8" x14ac:dyDescent="0.2">
      <c r="E590" s="314" t="s">
        <v>561</v>
      </c>
      <c r="F590" s="313">
        <f t="shared" ca="1" si="18"/>
        <v>0</v>
      </c>
      <c r="G590" s="313">
        <f t="shared" ca="1" si="19"/>
        <v>1</v>
      </c>
      <c r="H590" s="317" t="str">
        <f t="shared" ca="1" si="20"/>
        <v xml:space="preserve">D151 </v>
      </c>
    </row>
    <row r="591" spans="5:8" x14ac:dyDescent="0.2">
      <c r="E591" s="314" t="s">
        <v>776</v>
      </c>
      <c r="F591" s="313">
        <f t="shared" ca="1" si="18"/>
        <v>0</v>
      </c>
      <c r="G591" s="313">
        <f t="shared" ca="1" si="19"/>
        <v>1</v>
      </c>
      <c r="H591" s="317" t="str">
        <f t="shared" ca="1" si="20"/>
        <v xml:space="preserve">F152 </v>
      </c>
    </row>
    <row r="592" spans="5:8" x14ac:dyDescent="0.2">
      <c r="E592" s="314" t="s">
        <v>777</v>
      </c>
      <c r="F592" s="313">
        <f t="shared" ca="1" si="18"/>
        <v>0</v>
      </c>
      <c r="G592" s="313">
        <f t="shared" ca="1" si="19"/>
        <v>1</v>
      </c>
      <c r="H592" s="317" t="str">
        <f t="shared" ca="1" si="20"/>
        <v xml:space="preserve">H152 </v>
      </c>
    </row>
    <row r="593" spans="5:8" x14ac:dyDescent="0.2">
      <c r="E593" s="314" t="s">
        <v>562</v>
      </c>
      <c r="F593" s="313">
        <f t="shared" ca="1" si="18"/>
        <v>0</v>
      </c>
      <c r="G593" s="313">
        <f t="shared" ca="1" si="19"/>
        <v>1</v>
      </c>
      <c r="H593" s="317" t="str">
        <f t="shared" ca="1" si="20"/>
        <v xml:space="preserve">D154 </v>
      </c>
    </row>
    <row r="594" spans="5:8" x14ac:dyDescent="0.2">
      <c r="E594" s="314" t="s">
        <v>717</v>
      </c>
      <c r="F594" s="313">
        <f t="shared" ca="1" si="18"/>
        <v>0</v>
      </c>
      <c r="G594" s="313">
        <f t="shared" ca="1" si="19"/>
        <v>1</v>
      </c>
      <c r="H594" s="317" t="str">
        <f t="shared" ca="1" si="20"/>
        <v xml:space="preserve">D155 </v>
      </c>
    </row>
    <row r="595" spans="5:8" x14ac:dyDescent="0.2">
      <c r="E595" s="314" t="s">
        <v>718</v>
      </c>
      <c r="F595" s="313">
        <f t="shared" ca="1" si="18"/>
        <v>0</v>
      </c>
      <c r="G595" s="313">
        <f t="shared" ca="1" si="19"/>
        <v>1</v>
      </c>
      <c r="H595" s="317" t="str">
        <f t="shared" ca="1" si="20"/>
        <v xml:space="preserve">D156 </v>
      </c>
    </row>
    <row r="596" spans="5:8" x14ac:dyDescent="0.2">
      <c r="E596" s="314" t="s">
        <v>719</v>
      </c>
      <c r="F596" s="313">
        <f t="shared" ca="1" si="18"/>
        <v>0</v>
      </c>
      <c r="G596" s="313">
        <f t="shared" ca="1" si="19"/>
        <v>1</v>
      </c>
      <c r="H596" s="317" t="str">
        <f t="shared" ca="1" si="20"/>
        <v xml:space="preserve">D157 </v>
      </c>
    </row>
    <row r="597" spans="5:8" x14ac:dyDescent="0.2">
      <c r="E597" s="314" t="s">
        <v>720</v>
      </c>
      <c r="F597" s="313">
        <f t="shared" ca="1" si="18"/>
        <v>0</v>
      </c>
      <c r="G597" s="313">
        <f t="shared" ca="1" si="19"/>
        <v>1</v>
      </c>
      <c r="H597" s="317" t="str">
        <f t="shared" ca="1" si="20"/>
        <v xml:space="preserve">B161 </v>
      </c>
    </row>
    <row r="598" spans="5:8" x14ac:dyDescent="0.2">
      <c r="E598" s="314" t="s">
        <v>721</v>
      </c>
      <c r="F598" s="313">
        <f t="shared" ca="1" si="18"/>
        <v>0</v>
      </c>
      <c r="G598" s="313">
        <f t="shared" ca="1" si="19"/>
        <v>1</v>
      </c>
      <c r="H598" s="317" t="str">
        <f t="shared" ca="1" si="20"/>
        <v xml:space="preserve">C161 </v>
      </c>
    </row>
    <row r="599" spans="5:8" x14ac:dyDescent="0.2">
      <c r="E599" s="314" t="s">
        <v>722</v>
      </c>
      <c r="F599" s="313">
        <f t="shared" ca="1" si="18"/>
        <v>0</v>
      </c>
      <c r="G599" s="313">
        <f t="shared" ca="1" si="19"/>
        <v>1</v>
      </c>
      <c r="H599" s="317" t="str">
        <f t="shared" ca="1" si="20"/>
        <v xml:space="preserve">D161 </v>
      </c>
    </row>
    <row r="600" spans="5:8" x14ac:dyDescent="0.2">
      <c r="E600" s="314" t="s">
        <v>723</v>
      </c>
      <c r="F600" s="313">
        <f t="shared" ca="1" si="18"/>
        <v>0</v>
      </c>
      <c r="G600" s="313">
        <f t="shared" ca="1" si="19"/>
        <v>1</v>
      </c>
      <c r="H600" s="317" t="str">
        <f t="shared" ca="1" si="20"/>
        <v xml:space="preserve">E161 </v>
      </c>
    </row>
    <row r="601" spans="5:8" x14ac:dyDescent="0.2">
      <c r="E601" s="314" t="s">
        <v>724</v>
      </c>
      <c r="F601" s="313">
        <f t="shared" ca="1" si="18"/>
        <v>0</v>
      </c>
      <c r="G601" s="313">
        <f t="shared" ca="1" si="19"/>
        <v>1</v>
      </c>
      <c r="H601" s="317" t="str">
        <f t="shared" ca="1" si="20"/>
        <v xml:space="preserve">F161 </v>
      </c>
    </row>
    <row r="602" spans="5:8" x14ac:dyDescent="0.2">
      <c r="E602" s="314" t="s">
        <v>725</v>
      </c>
      <c r="F602" s="313">
        <f t="shared" ca="1" si="18"/>
        <v>0</v>
      </c>
      <c r="G602" s="313">
        <f t="shared" ca="1" si="19"/>
        <v>1</v>
      </c>
      <c r="H602" s="317" t="str">
        <f t="shared" ca="1" si="20"/>
        <v xml:space="preserve">G161 </v>
      </c>
    </row>
    <row r="603" spans="5:8" x14ac:dyDescent="0.2">
      <c r="E603" s="314" t="s">
        <v>726</v>
      </c>
      <c r="F603" s="313">
        <f t="shared" ca="1" si="18"/>
        <v>0</v>
      </c>
      <c r="G603" s="313">
        <f t="shared" ca="1" si="19"/>
        <v>1</v>
      </c>
      <c r="H603" s="317" t="str">
        <f t="shared" ca="1" si="20"/>
        <v xml:space="preserve">H161 </v>
      </c>
    </row>
    <row r="604" spans="5:8" x14ac:dyDescent="0.2">
      <c r="E604" s="314" t="s">
        <v>727</v>
      </c>
      <c r="F604" s="313">
        <f t="shared" ca="1" si="18"/>
        <v>0</v>
      </c>
      <c r="G604" s="313">
        <f t="shared" ca="1" si="19"/>
        <v>1</v>
      </c>
      <c r="H604" s="317" t="str">
        <f t="shared" ca="1" si="20"/>
        <v xml:space="preserve">I161 </v>
      </c>
    </row>
    <row r="605" spans="5:8" x14ac:dyDescent="0.2">
      <c r="E605" s="314" t="s">
        <v>728</v>
      </c>
      <c r="F605" s="313">
        <f t="shared" ca="1" si="18"/>
        <v>0</v>
      </c>
      <c r="G605" s="313">
        <f t="shared" ca="1" si="19"/>
        <v>1</v>
      </c>
      <c r="H605" s="317" t="str">
        <f t="shared" ca="1" si="20"/>
        <v xml:space="preserve">J161 </v>
      </c>
    </row>
    <row r="606" spans="5:8" x14ac:dyDescent="0.2">
      <c r="E606" s="314" t="s">
        <v>729</v>
      </c>
      <c r="F606" s="313">
        <f t="shared" ca="1" si="18"/>
        <v>0</v>
      </c>
      <c r="G606" s="313">
        <f t="shared" ca="1" si="19"/>
        <v>1</v>
      </c>
      <c r="H606" s="317" t="str">
        <f t="shared" ca="1" si="20"/>
        <v xml:space="preserve">B163 </v>
      </c>
    </row>
    <row r="607" spans="5:8" x14ac:dyDescent="0.2">
      <c r="E607" s="314" t="s">
        <v>730</v>
      </c>
      <c r="F607" s="313">
        <f t="shared" ca="1" si="18"/>
        <v>0</v>
      </c>
      <c r="G607" s="313">
        <f t="shared" ca="1" si="19"/>
        <v>1</v>
      </c>
      <c r="H607" s="317" t="str">
        <f t="shared" ca="1" si="20"/>
        <v xml:space="preserve">C163 </v>
      </c>
    </row>
    <row r="608" spans="5:8" x14ac:dyDescent="0.2">
      <c r="E608" s="314" t="s">
        <v>731</v>
      </c>
      <c r="F608" s="313">
        <f t="shared" ca="1" si="18"/>
        <v>0</v>
      </c>
      <c r="G608" s="313">
        <f t="shared" ca="1" si="19"/>
        <v>1</v>
      </c>
      <c r="H608" s="317" t="str">
        <f t="shared" ca="1" si="20"/>
        <v xml:space="preserve">D163 </v>
      </c>
    </row>
    <row r="609" spans="5:8" x14ac:dyDescent="0.2">
      <c r="E609" s="314" t="s">
        <v>732</v>
      </c>
      <c r="F609" s="313">
        <f t="shared" ca="1" si="18"/>
        <v>0</v>
      </c>
      <c r="G609" s="313">
        <f t="shared" ca="1" si="19"/>
        <v>1</v>
      </c>
      <c r="H609" s="317" t="str">
        <f t="shared" ca="1" si="20"/>
        <v xml:space="preserve">E163 </v>
      </c>
    </row>
    <row r="610" spans="5:8" x14ac:dyDescent="0.2">
      <c r="E610" s="314" t="s">
        <v>733</v>
      </c>
      <c r="F610" s="313">
        <f t="shared" ca="1" si="18"/>
        <v>0</v>
      </c>
      <c r="G610" s="313">
        <f t="shared" ca="1" si="19"/>
        <v>1</v>
      </c>
      <c r="H610" s="317" t="str">
        <f t="shared" ca="1" si="20"/>
        <v xml:space="preserve">D171 </v>
      </c>
    </row>
    <row r="611" spans="5:8" x14ac:dyDescent="0.2">
      <c r="E611" s="314" t="s">
        <v>734</v>
      </c>
      <c r="F611" s="313">
        <f t="shared" ca="1" si="18"/>
        <v>0</v>
      </c>
      <c r="G611" s="313">
        <f t="shared" ca="1" si="19"/>
        <v>1</v>
      </c>
      <c r="H611" s="317" t="str">
        <f t="shared" ca="1" si="20"/>
        <v xml:space="preserve">E171 </v>
      </c>
    </row>
    <row r="612" spans="5:8" x14ac:dyDescent="0.2">
      <c r="E612" s="314" t="s">
        <v>735</v>
      </c>
      <c r="F612" s="313">
        <f t="shared" ca="1" si="18"/>
        <v>0</v>
      </c>
      <c r="G612" s="313">
        <f t="shared" ca="1" si="19"/>
        <v>1</v>
      </c>
      <c r="H612" s="317" t="str">
        <f t="shared" ca="1" si="20"/>
        <v xml:space="preserve">F171 </v>
      </c>
    </row>
    <row r="613" spans="5:8" x14ac:dyDescent="0.2">
      <c r="E613" s="314" t="s">
        <v>736</v>
      </c>
      <c r="F613" s="313">
        <f t="shared" ca="1" si="18"/>
        <v>0</v>
      </c>
      <c r="G613" s="313">
        <f t="shared" ca="1" si="19"/>
        <v>1</v>
      </c>
      <c r="H613" s="317" t="str">
        <f t="shared" ca="1" si="20"/>
        <v xml:space="preserve">G171 </v>
      </c>
    </row>
    <row r="614" spans="5:8" x14ac:dyDescent="0.2">
      <c r="E614" s="314" t="s">
        <v>737</v>
      </c>
      <c r="F614" s="313">
        <f t="shared" ca="1" si="18"/>
        <v>0</v>
      </c>
      <c r="G614" s="313">
        <f t="shared" ca="1" si="19"/>
        <v>1</v>
      </c>
      <c r="H614" s="317" t="str">
        <f t="shared" ca="1" si="20"/>
        <v xml:space="preserve">H171 </v>
      </c>
    </row>
    <row r="615" spans="5:8" x14ac:dyDescent="0.2">
      <c r="E615" s="314" t="s">
        <v>738</v>
      </c>
      <c r="F615" s="313">
        <f t="shared" ca="1" si="18"/>
        <v>0</v>
      </c>
      <c r="G615" s="313">
        <f t="shared" ca="1" si="19"/>
        <v>1</v>
      </c>
      <c r="H615" s="317" t="str">
        <f t="shared" ca="1" si="20"/>
        <v xml:space="preserve">I171 </v>
      </c>
    </row>
    <row r="616" spans="5:8" x14ac:dyDescent="0.2">
      <c r="E616" s="314" t="s">
        <v>739</v>
      </c>
      <c r="F616" s="313">
        <f t="shared" ca="1" si="18"/>
        <v>0</v>
      </c>
      <c r="G616" s="313">
        <f t="shared" ca="1" si="19"/>
        <v>1</v>
      </c>
      <c r="H616" s="317" t="str">
        <f t="shared" ca="1" si="20"/>
        <v xml:space="preserve">C172 </v>
      </c>
    </row>
    <row r="617" spans="5:8" x14ac:dyDescent="0.2">
      <c r="E617" s="314" t="s">
        <v>563</v>
      </c>
      <c r="F617" s="313">
        <f t="shared" ca="1" si="18"/>
        <v>0</v>
      </c>
      <c r="G617" s="313">
        <f t="shared" ca="1" si="19"/>
        <v>1</v>
      </c>
      <c r="H617" s="317" t="str">
        <f t="shared" ca="1" si="20"/>
        <v xml:space="preserve">C173 </v>
      </c>
    </row>
    <row r="618" spans="5:8" x14ac:dyDescent="0.2">
      <c r="E618" s="314" t="s">
        <v>564</v>
      </c>
      <c r="F618" s="313">
        <f t="shared" ca="1" si="18"/>
        <v>0</v>
      </c>
      <c r="G618" s="313">
        <f t="shared" ca="1" si="19"/>
        <v>1</v>
      </c>
      <c r="H618" s="317" t="str">
        <f t="shared" ca="1" si="20"/>
        <v xml:space="preserve">C174 </v>
      </c>
    </row>
    <row r="619" spans="5:8" x14ac:dyDescent="0.2">
      <c r="E619" s="314" t="s">
        <v>740</v>
      </c>
      <c r="F619" s="313">
        <f t="shared" ca="1" si="18"/>
        <v>0</v>
      </c>
      <c r="G619" s="313">
        <f t="shared" ca="1" si="19"/>
        <v>1</v>
      </c>
      <c r="H619" s="317" t="str">
        <f t="shared" ca="1" si="20"/>
        <v xml:space="preserve">D175 </v>
      </c>
    </row>
    <row r="620" spans="5:8" x14ac:dyDescent="0.2">
      <c r="E620" s="314" t="s">
        <v>741</v>
      </c>
      <c r="F620" s="313">
        <f t="shared" ca="1" si="18"/>
        <v>0</v>
      </c>
      <c r="G620" s="313">
        <f t="shared" ca="1" si="19"/>
        <v>1</v>
      </c>
      <c r="H620" s="317" t="str">
        <f t="shared" ca="1" si="20"/>
        <v xml:space="preserve">E175 </v>
      </c>
    </row>
    <row r="621" spans="5:8" x14ac:dyDescent="0.2">
      <c r="E621" s="314" t="s">
        <v>742</v>
      </c>
      <c r="F621" s="313">
        <f t="shared" ca="1" si="18"/>
        <v>0</v>
      </c>
      <c r="G621" s="313">
        <f t="shared" ca="1" si="19"/>
        <v>1</v>
      </c>
      <c r="H621" s="317" t="str">
        <f t="shared" ca="1" si="20"/>
        <v xml:space="preserve">F175 </v>
      </c>
    </row>
    <row r="622" spans="5:8" x14ac:dyDescent="0.2">
      <c r="E622" s="314" t="s">
        <v>743</v>
      </c>
      <c r="F622" s="313">
        <f t="shared" ca="1" si="18"/>
        <v>0</v>
      </c>
      <c r="G622" s="313">
        <f t="shared" ca="1" si="19"/>
        <v>1</v>
      </c>
      <c r="H622" s="317" t="str">
        <f t="shared" ca="1" si="20"/>
        <v xml:space="preserve">G175 </v>
      </c>
    </row>
    <row r="623" spans="5:8" x14ac:dyDescent="0.2">
      <c r="E623" s="314" t="s">
        <v>744</v>
      </c>
      <c r="F623" s="313">
        <f t="shared" ca="1" si="18"/>
        <v>0</v>
      </c>
      <c r="G623" s="313">
        <f t="shared" ca="1" si="19"/>
        <v>1</v>
      </c>
      <c r="H623" s="317" t="str">
        <f t="shared" ca="1" si="20"/>
        <v xml:space="preserve">H175 </v>
      </c>
    </row>
    <row r="624" spans="5:8" x14ac:dyDescent="0.2">
      <c r="E624" s="314" t="s">
        <v>745</v>
      </c>
      <c r="F624" s="313">
        <f t="shared" ca="1" si="18"/>
        <v>0</v>
      </c>
      <c r="G624" s="313">
        <f t="shared" ca="1" si="19"/>
        <v>1</v>
      </c>
      <c r="H624" s="317" t="str">
        <f t="shared" ca="1" si="20"/>
        <v xml:space="preserve">I175 </v>
      </c>
    </row>
    <row r="625" spans="5:8" x14ac:dyDescent="0.2">
      <c r="E625" s="314" t="s">
        <v>746</v>
      </c>
      <c r="F625" s="313">
        <f t="shared" ca="1" si="18"/>
        <v>0</v>
      </c>
      <c r="G625" s="313">
        <f t="shared" ca="1" si="19"/>
        <v>1</v>
      </c>
      <c r="H625" s="317" t="str">
        <f t="shared" ca="1" si="20"/>
        <v xml:space="preserve">J175 </v>
      </c>
    </row>
    <row r="626" spans="5:8" x14ac:dyDescent="0.2">
      <c r="E626" s="314" t="s">
        <v>565</v>
      </c>
      <c r="F626" s="313">
        <f t="shared" ca="1" si="18"/>
        <v>0</v>
      </c>
      <c r="G626" s="313">
        <f t="shared" ca="1" si="19"/>
        <v>1</v>
      </c>
      <c r="H626" s="317" t="str">
        <f t="shared" ca="1" si="20"/>
        <v xml:space="preserve">C176 </v>
      </c>
    </row>
    <row r="627" spans="5:8" x14ac:dyDescent="0.2">
      <c r="E627" s="314" t="s">
        <v>566</v>
      </c>
      <c r="F627" s="313">
        <f t="shared" ca="1" si="18"/>
        <v>0</v>
      </c>
      <c r="G627" s="313">
        <f t="shared" ca="1" si="19"/>
        <v>1</v>
      </c>
      <c r="H627" s="317" t="str">
        <f t="shared" ca="1" si="20"/>
        <v xml:space="preserve">C177 </v>
      </c>
    </row>
    <row r="628" spans="5:8" x14ac:dyDescent="0.2">
      <c r="E628" s="314" t="s">
        <v>747</v>
      </c>
      <c r="F628" s="313">
        <f t="shared" ca="1" si="18"/>
        <v>0</v>
      </c>
      <c r="G628" s="313">
        <f t="shared" ca="1" si="19"/>
        <v>1</v>
      </c>
      <c r="H628" s="317" t="str">
        <f t="shared" ca="1" si="20"/>
        <v xml:space="preserve">C178 </v>
      </c>
    </row>
    <row r="629" spans="5:8" x14ac:dyDescent="0.2">
      <c r="E629" s="314" t="s">
        <v>748</v>
      </c>
      <c r="F629" s="313">
        <f t="shared" ca="1" si="18"/>
        <v>0</v>
      </c>
      <c r="G629" s="313">
        <f t="shared" ca="1" si="19"/>
        <v>1</v>
      </c>
      <c r="H629" s="317" t="str">
        <f t="shared" ca="1" si="20"/>
        <v xml:space="preserve">C179 </v>
      </c>
    </row>
    <row r="630" spans="5:8" x14ac:dyDescent="0.2">
      <c r="E630" s="314" t="s">
        <v>749</v>
      </c>
      <c r="F630" s="313">
        <f t="shared" ca="1" si="18"/>
        <v>0</v>
      </c>
      <c r="G630" s="313">
        <f t="shared" ca="1" si="19"/>
        <v>1</v>
      </c>
      <c r="H630" s="317" t="str">
        <f t="shared" ca="1" si="20"/>
        <v xml:space="preserve">D179 </v>
      </c>
    </row>
    <row r="631" spans="5:8" x14ac:dyDescent="0.2">
      <c r="E631" s="314" t="s">
        <v>750</v>
      </c>
      <c r="F631" s="313">
        <f t="shared" ca="1" si="18"/>
        <v>0</v>
      </c>
      <c r="G631" s="313">
        <f t="shared" ca="1" si="19"/>
        <v>1</v>
      </c>
      <c r="H631" s="317" t="str">
        <f t="shared" ca="1" si="20"/>
        <v xml:space="preserve">E179 </v>
      </c>
    </row>
    <row r="632" spans="5:8" x14ac:dyDescent="0.2">
      <c r="E632" s="314" t="s">
        <v>751</v>
      </c>
      <c r="F632" s="313">
        <f t="shared" ca="1" si="18"/>
        <v>0</v>
      </c>
      <c r="G632" s="313">
        <f t="shared" ca="1" si="19"/>
        <v>1</v>
      </c>
      <c r="H632" s="317" t="str">
        <f t="shared" ca="1" si="20"/>
        <v xml:space="preserve">F179 </v>
      </c>
    </row>
    <row r="633" spans="5:8" x14ac:dyDescent="0.2">
      <c r="E633" s="314" t="s">
        <v>752</v>
      </c>
      <c r="F633" s="313">
        <f t="shared" ca="1" si="18"/>
        <v>0</v>
      </c>
      <c r="G633" s="313">
        <f t="shared" ca="1" si="19"/>
        <v>1</v>
      </c>
      <c r="H633" s="317" t="str">
        <f t="shared" ca="1" si="20"/>
        <v xml:space="preserve">G179 </v>
      </c>
    </row>
    <row r="634" spans="5:8" x14ac:dyDescent="0.2">
      <c r="E634" s="314" t="s">
        <v>753</v>
      </c>
      <c r="F634" s="313">
        <f t="shared" ca="1" si="18"/>
        <v>0</v>
      </c>
      <c r="G634" s="313">
        <f t="shared" ca="1" si="19"/>
        <v>1</v>
      </c>
      <c r="H634" s="317" t="str">
        <f t="shared" ca="1" si="20"/>
        <v xml:space="preserve">J179 </v>
      </c>
    </row>
    <row r="635" spans="5:8" x14ac:dyDescent="0.2">
      <c r="E635" s="314" t="s">
        <v>754</v>
      </c>
      <c r="F635" s="313">
        <f t="shared" ca="1" si="18"/>
        <v>0</v>
      </c>
      <c r="G635" s="313">
        <f t="shared" ca="1" si="19"/>
        <v>1</v>
      </c>
      <c r="H635" s="317" t="str">
        <f t="shared" ca="1" si="20"/>
        <v xml:space="preserve">C180 </v>
      </c>
    </row>
    <row r="636" spans="5:8" x14ac:dyDescent="0.2">
      <c r="E636" s="314" t="s">
        <v>755</v>
      </c>
      <c r="F636" s="313">
        <f t="shared" ca="1" si="18"/>
        <v>0</v>
      </c>
      <c r="G636" s="313">
        <f t="shared" ca="1" si="19"/>
        <v>1</v>
      </c>
      <c r="H636" s="317" t="str">
        <f t="shared" ca="1" si="20"/>
        <v xml:space="preserve">D180 </v>
      </c>
    </row>
    <row r="637" spans="5:8" x14ac:dyDescent="0.2">
      <c r="E637" s="314" t="s">
        <v>756</v>
      </c>
      <c r="F637" s="313">
        <f t="shared" ca="1" si="18"/>
        <v>0</v>
      </c>
      <c r="G637" s="313">
        <f t="shared" ca="1" si="19"/>
        <v>1</v>
      </c>
      <c r="H637" s="317" t="str">
        <f t="shared" ca="1" si="20"/>
        <v xml:space="preserve">E180 </v>
      </c>
    </row>
    <row r="638" spans="5:8" x14ac:dyDescent="0.2">
      <c r="E638" s="314" t="s">
        <v>757</v>
      </c>
      <c r="F638" s="313">
        <f t="shared" ca="1" si="18"/>
        <v>0</v>
      </c>
      <c r="G638" s="313">
        <f t="shared" ca="1" si="19"/>
        <v>1</v>
      </c>
      <c r="H638" s="317" t="str">
        <f t="shared" ca="1" si="20"/>
        <v xml:space="preserve">F180 </v>
      </c>
    </row>
    <row r="639" spans="5:8" x14ac:dyDescent="0.2">
      <c r="E639" s="314" t="s">
        <v>758</v>
      </c>
      <c r="F639" s="313">
        <f t="shared" ca="1" si="18"/>
        <v>0</v>
      </c>
      <c r="G639" s="313">
        <f t="shared" ca="1" si="19"/>
        <v>1</v>
      </c>
      <c r="H639" s="317" t="str">
        <f t="shared" ca="1" si="20"/>
        <v xml:space="preserve">G180 </v>
      </c>
    </row>
    <row r="640" spans="5:8" x14ac:dyDescent="0.2">
      <c r="E640" s="314" t="s">
        <v>759</v>
      </c>
      <c r="F640" s="313">
        <f t="shared" ca="1" si="18"/>
        <v>0</v>
      </c>
      <c r="G640" s="313">
        <f t="shared" ca="1" si="19"/>
        <v>1</v>
      </c>
      <c r="H640" s="317" t="str">
        <f t="shared" ca="1" si="20"/>
        <v xml:space="preserve">J180 </v>
      </c>
    </row>
    <row r="641" spans="5:8" x14ac:dyDescent="0.2">
      <c r="E641" s="314" t="s">
        <v>760</v>
      </c>
      <c r="F641" s="313">
        <f t="shared" ref="F641:F704" ca="1" si="21">LEN(INDIRECT(E641))</f>
        <v>0</v>
      </c>
      <c r="G641" s="313">
        <f t="shared" ref="G641:G704" ca="1" si="22">IF(F641=0,1,0)</f>
        <v>1</v>
      </c>
      <c r="H641" s="317" t="str">
        <f t="shared" ref="H641:H704" ca="1" si="23">IF(F641=0,E641 &amp;" ","")</f>
        <v xml:space="preserve">D184 </v>
      </c>
    </row>
    <row r="642" spans="5:8" x14ac:dyDescent="0.2">
      <c r="E642" s="314" t="s">
        <v>761</v>
      </c>
      <c r="F642" s="313">
        <f t="shared" ca="1" si="21"/>
        <v>0</v>
      </c>
      <c r="G642" s="313">
        <f t="shared" ca="1" si="22"/>
        <v>1</v>
      </c>
      <c r="H642" s="317" t="str">
        <f t="shared" ca="1" si="23"/>
        <v xml:space="preserve">D185 </v>
      </c>
    </row>
    <row r="643" spans="5:8" x14ac:dyDescent="0.2">
      <c r="E643" s="314" t="s">
        <v>780</v>
      </c>
      <c r="F643" s="313">
        <f t="shared" ca="1" si="21"/>
        <v>0</v>
      </c>
      <c r="G643" s="313">
        <f t="shared" ca="1" si="22"/>
        <v>1</v>
      </c>
      <c r="H643" s="317" t="str">
        <f t="shared" ca="1" si="23"/>
        <v xml:space="preserve">D187 </v>
      </c>
    </row>
    <row r="644" spans="5:8" x14ac:dyDescent="0.2">
      <c r="E644" s="314" t="s">
        <v>762</v>
      </c>
      <c r="F644" s="313">
        <f t="shared" ca="1" si="21"/>
        <v>0</v>
      </c>
      <c r="G644" s="313">
        <f t="shared" ca="1" si="22"/>
        <v>1</v>
      </c>
      <c r="H644" s="317" t="str">
        <f t="shared" ca="1" si="23"/>
        <v xml:space="preserve">B190 </v>
      </c>
    </row>
    <row r="645" spans="5:8" x14ac:dyDescent="0.2">
      <c r="E645" s="314" t="s">
        <v>763</v>
      </c>
      <c r="F645" s="313">
        <f t="shared" ca="1" si="21"/>
        <v>0</v>
      </c>
      <c r="G645" s="313">
        <f t="shared" ca="1" si="22"/>
        <v>1</v>
      </c>
      <c r="H645" s="317" t="str">
        <f t="shared" ca="1" si="23"/>
        <v xml:space="preserve">B191 </v>
      </c>
    </row>
    <row r="646" spans="5:8" x14ac:dyDescent="0.2">
      <c r="E646" s="314" t="s">
        <v>781</v>
      </c>
      <c r="F646" s="313">
        <f t="shared" ca="1" si="21"/>
        <v>0</v>
      </c>
      <c r="G646" s="313">
        <f t="shared" ca="1" si="22"/>
        <v>1</v>
      </c>
      <c r="H646" s="317" t="str">
        <f t="shared" ca="1" si="23"/>
        <v xml:space="preserve">B192 </v>
      </c>
    </row>
    <row r="647" spans="5:8" x14ac:dyDescent="0.2">
      <c r="E647" s="314" t="s">
        <v>567</v>
      </c>
      <c r="F647" s="313">
        <f t="shared" ca="1" si="21"/>
        <v>0</v>
      </c>
      <c r="G647" s="313">
        <f t="shared" ca="1" si="22"/>
        <v>1</v>
      </c>
      <c r="H647" s="317" t="str">
        <f t="shared" ca="1" si="23"/>
        <v xml:space="preserve">B196 </v>
      </c>
    </row>
    <row r="648" spans="5:8" x14ac:dyDescent="0.2">
      <c r="E648" s="314" t="s">
        <v>764</v>
      </c>
      <c r="F648" s="313">
        <f t="shared" ca="1" si="21"/>
        <v>0</v>
      </c>
      <c r="G648" s="313">
        <f t="shared" ca="1" si="22"/>
        <v>1</v>
      </c>
      <c r="H648" s="317" t="str">
        <f t="shared" ca="1" si="23"/>
        <v xml:space="preserve">F196 </v>
      </c>
    </row>
    <row r="649" spans="5:8" x14ac:dyDescent="0.2">
      <c r="E649" s="314" t="s">
        <v>568</v>
      </c>
      <c r="F649" s="313">
        <f t="shared" ca="1" si="21"/>
        <v>0</v>
      </c>
      <c r="G649" s="313">
        <f t="shared" ca="1" si="22"/>
        <v>1</v>
      </c>
      <c r="H649" s="317" t="str">
        <f t="shared" ca="1" si="23"/>
        <v xml:space="preserve">B197 </v>
      </c>
    </row>
    <row r="650" spans="5:8" x14ac:dyDescent="0.2">
      <c r="E650" s="314" t="s">
        <v>782</v>
      </c>
      <c r="F650" s="313">
        <f t="shared" ca="1" si="21"/>
        <v>0</v>
      </c>
      <c r="G650" s="313">
        <f t="shared" ca="1" si="22"/>
        <v>1</v>
      </c>
      <c r="H650" s="317" t="str">
        <f t="shared" ca="1" si="23"/>
        <v xml:space="preserve">F197 </v>
      </c>
    </row>
    <row r="651" spans="5:8" x14ac:dyDescent="0.2">
      <c r="E651" s="314" t="s">
        <v>569</v>
      </c>
      <c r="F651" s="313">
        <f t="shared" ca="1" si="21"/>
        <v>0</v>
      </c>
      <c r="G651" s="313">
        <f t="shared" ca="1" si="22"/>
        <v>1</v>
      </c>
      <c r="H651" s="317" t="str">
        <f t="shared" ca="1" si="23"/>
        <v xml:space="preserve">B198 </v>
      </c>
    </row>
    <row r="652" spans="5:8" x14ac:dyDescent="0.2">
      <c r="E652" s="314" t="s">
        <v>783</v>
      </c>
      <c r="F652" s="313">
        <f t="shared" ca="1" si="21"/>
        <v>0</v>
      </c>
      <c r="G652" s="313">
        <f t="shared" ca="1" si="22"/>
        <v>1</v>
      </c>
      <c r="H652" s="317" t="str">
        <f t="shared" ca="1" si="23"/>
        <v xml:space="preserve">E198 </v>
      </c>
    </row>
    <row r="653" spans="5:8" x14ac:dyDescent="0.2">
      <c r="E653" s="314" t="s">
        <v>570</v>
      </c>
      <c r="F653" s="313">
        <f t="shared" ca="1" si="21"/>
        <v>0</v>
      </c>
      <c r="G653" s="313">
        <f t="shared" ca="1" si="22"/>
        <v>1</v>
      </c>
      <c r="H653" s="317" t="str">
        <f t="shared" ca="1" si="23"/>
        <v xml:space="preserve">B199 </v>
      </c>
    </row>
    <row r="654" spans="5:8" x14ac:dyDescent="0.2">
      <c r="E654" s="314" t="s">
        <v>571</v>
      </c>
      <c r="F654" s="313">
        <f t="shared" ca="1" si="21"/>
        <v>0</v>
      </c>
      <c r="G654" s="313">
        <f t="shared" ca="1" si="22"/>
        <v>1</v>
      </c>
      <c r="H654" s="317" t="str">
        <f t="shared" ca="1" si="23"/>
        <v xml:space="preserve">B200 </v>
      </c>
    </row>
    <row r="655" spans="5:8" x14ac:dyDescent="0.2">
      <c r="E655" s="314" t="s">
        <v>572</v>
      </c>
      <c r="F655" s="313">
        <f t="shared" ca="1" si="21"/>
        <v>0</v>
      </c>
      <c r="G655" s="313">
        <f t="shared" ca="1" si="22"/>
        <v>1</v>
      </c>
      <c r="H655" s="317" t="str">
        <f t="shared" ca="1" si="23"/>
        <v xml:space="preserve">B201 </v>
      </c>
    </row>
    <row r="656" spans="5:8" x14ac:dyDescent="0.2">
      <c r="E656" s="314" t="s">
        <v>573</v>
      </c>
      <c r="F656" s="313">
        <f t="shared" ca="1" si="21"/>
        <v>0</v>
      </c>
      <c r="G656" s="313">
        <f t="shared" ca="1" si="22"/>
        <v>1</v>
      </c>
      <c r="H656" s="317" t="str">
        <f t="shared" ca="1" si="23"/>
        <v xml:space="preserve">B202 </v>
      </c>
    </row>
    <row r="657" spans="5:8" x14ac:dyDescent="0.2">
      <c r="E657" s="314" t="s">
        <v>574</v>
      </c>
      <c r="F657" s="313">
        <f t="shared" ca="1" si="21"/>
        <v>0</v>
      </c>
      <c r="G657" s="313">
        <f t="shared" ca="1" si="22"/>
        <v>1</v>
      </c>
      <c r="H657" s="317" t="str">
        <f t="shared" ca="1" si="23"/>
        <v xml:space="preserve">B203 </v>
      </c>
    </row>
    <row r="658" spans="5:8" x14ac:dyDescent="0.2">
      <c r="E658" s="314" t="s">
        <v>575</v>
      </c>
      <c r="F658" s="313">
        <f t="shared" ca="1" si="21"/>
        <v>0</v>
      </c>
      <c r="G658" s="313">
        <f t="shared" ca="1" si="22"/>
        <v>1</v>
      </c>
      <c r="H658" s="317" t="str">
        <f t="shared" ca="1" si="23"/>
        <v xml:space="preserve">B204 </v>
      </c>
    </row>
    <row r="659" spans="5:8" x14ac:dyDescent="0.2">
      <c r="E659" s="314" t="s">
        <v>765</v>
      </c>
      <c r="F659" s="313">
        <f t="shared" ca="1" si="21"/>
        <v>0</v>
      </c>
      <c r="G659" s="313">
        <f t="shared" ca="1" si="22"/>
        <v>1</v>
      </c>
      <c r="H659" s="317" t="str">
        <f t="shared" ca="1" si="23"/>
        <v xml:space="preserve">B205 </v>
      </c>
    </row>
    <row r="660" spans="5:8" x14ac:dyDescent="0.2">
      <c r="E660" s="314" t="s">
        <v>766</v>
      </c>
      <c r="F660" s="313">
        <f t="shared" ca="1" si="21"/>
        <v>0</v>
      </c>
      <c r="G660" s="313">
        <f t="shared" ca="1" si="22"/>
        <v>1</v>
      </c>
      <c r="H660" s="317" t="str">
        <f t="shared" ca="1" si="23"/>
        <v xml:space="preserve">B206 </v>
      </c>
    </row>
    <row r="661" spans="5:8" x14ac:dyDescent="0.2">
      <c r="E661" s="314" t="s">
        <v>767</v>
      </c>
      <c r="F661" s="313">
        <f t="shared" ca="1" si="21"/>
        <v>0</v>
      </c>
      <c r="G661" s="313">
        <f t="shared" ca="1" si="22"/>
        <v>1</v>
      </c>
      <c r="H661" s="317" t="str">
        <f t="shared" ca="1" si="23"/>
        <v xml:space="preserve">B207 </v>
      </c>
    </row>
    <row r="662" spans="5:8" x14ac:dyDescent="0.2">
      <c r="E662" s="314" t="s">
        <v>784</v>
      </c>
      <c r="F662" s="313">
        <f t="shared" ca="1" si="21"/>
        <v>0</v>
      </c>
      <c r="G662" s="313">
        <f t="shared" ca="1" si="22"/>
        <v>1</v>
      </c>
      <c r="H662" s="317" t="str">
        <f t="shared" ca="1" si="23"/>
        <v xml:space="preserve">B208 </v>
      </c>
    </row>
    <row r="663" spans="5:8" x14ac:dyDescent="0.2">
      <c r="E663" s="314" t="s">
        <v>803</v>
      </c>
      <c r="F663" s="313">
        <f t="shared" ca="1" si="21"/>
        <v>0</v>
      </c>
      <c r="G663" s="313">
        <f t="shared" ca="1" si="22"/>
        <v>1</v>
      </c>
      <c r="H663" s="317" t="str">
        <f t="shared" ca="1" si="23"/>
        <v xml:space="preserve">B209 </v>
      </c>
    </row>
    <row r="664" spans="5:8" x14ac:dyDescent="0.2">
      <c r="E664" s="314" t="s">
        <v>804</v>
      </c>
      <c r="F664" s="313">
        <f t="shared" ca="1" si="21"/>
        <v>0</v>
      </c>
      <c r="G664" s="313">
        <f t="shared" ca="1" si="22"/>
        <v>1</v>
      </c>
      <c r="H664" s="317" t="str">
        <f t="shared" ca="1" si="23"/>
        <v xml:space="preserve">B210 </v>
      </c>
    </row>
    <row r="665" spans="5:8" x14ac:dyDescent="0.2">
      <c r="E665" s="314" t="s">
        <v>805</v>
      </c>
      <c r="F665" s="313">
        <f t="shared" ca="1" si="21"/>
        <v>0</v>
      </c>
      <c r="G665" s="313">
        <f t="shared" ca="1" si="22"/>
        <v>1</v>
      </c>
      <c r="H665" s="317" t="str">
        <f t="shared" ca="1" si="23"/>
        <v xml:space="preserve">B211 </v>
      </c>
    </row>
    <row r="666" spans="5:8" x14ac:dyDescent="0.2">
      <c r="E666" s="314" t="s">
        <v>806</v>
      </c>
      <c r="F666" s="313">
        <f t="shared" ca="1" si="21"/>
        <v>0</v>
      </c>
      <c r="G666" s="313">
        <f t="shared" ca="1" si="22"/>
        <v>1</v>
      </c>
      <c r="H666" s="317" t="str">
        <f t="shared" ca="1" si="23"/>
        <v xml:space="preserve">B212 </v>
      </c>
    </row>
    <row r="667" spans="5:8" x14ac:dyDescent="0.2">
      <c r="E667" s="314" t="s">
        <v>807</v>
      </c>
      <c r="F667" s="313">
        <f t="shared" ca="1" si="21"/>
        <v>0</v>
      </c>
      <c r="G667" s="313">
        <f t="shared" ca="1" si="22"/>
        <v>1</v>
      </c>
      <c r="H667" s="317" t="str">
        <f t="shared" ca="1" si="23"/>
        <v xml:space="preserve">C217 </v>
      </c>
    </row>
    <row r="668" spans="5:8" x14ac:dyDescent="0.2">
      <c r="E668" s="314" t="s">
        <v>808</v>
      </c>
      <c r="F668" s="313">
        <f t="shared" ca="1" si="21"/>
        <v>0</v>
      </c>
      <c r="G668" s="313">
        <f t="shared" ca="1" si="22"/>
        <v>1</v>
      </c>
      <c r="H668" s="317" t="str">
        <f t="shared" ca="1" si="23"/>
        <v xml:space="preserve">D217 </v>
      </c>
    </row>
    <row r="669" spans="5:8" x14ac:dyDescent="0.2">
      <c r="E669" s="314" t="s">
        <v>576</v>
      </c>
      <c r="F669" s="313">
        <f t="shared" ca="1" si="21"/>
        <v>0</v>
      </c>
      <c r="G669" s="313">
        <f t="shared" ca="1" si="22"/>
        <v>1</v>
      </c>
      <c r="H669" s="317" t="str">
        <f t="shared" ca="1" si="23"/>
        <v xml:space="preserve">C218 </v>
      </c>
    </row>
    <row r="670" spans="5:8" x14ac:dyDescent="0.2">
      <c r="E670" s="314" t="s">
        <v>785</v>
      </c>
      <c r="F670" s="313">
        <f t="shared" ca="1" si="21"/>
        <v>0</v>
      </c>
      <c r="G670" s="313">
        <f t="shared" ca="1" si="22"/>
        <v>1</v>
      </c>
      <c r="H670" s="317" t="str">
        <f t="shared" ca="1" si="23"/>
        <v xml:space="preserve">C219 </v>
      </c>
    </row>
    <row r="671" spans="5:8" x14ac:dyDescent="0.2">
      <c r="E671" s="314" t="s">
        <v>809</v>
      </c>
      <c r="F671" s="313">
        <f t="shared" ca="1" si="21"/>
        <v>0</v>
      </c>
      <c r="G671" s="313">
        <f t="shared" ca="1" si="22"/>
        <v>1</v>
      </c>
      <c r="H671" s="317" t="str">
        <f t="shared" ca="1" si="23"/>
        <v xml:space="preserve">D219 </v>
      </c>
    </row>
    <row r="672" spans="5:8" x14ac:dyDescent="0.2">
      <c r="E672" s="314" t="s">
        <v>810</v>
      </c>
      <c r="F672" s="313">
        <f t="shared" ca="1" si="21"/>
        <v>0</v>
      </c>
      <c r="G672" s="313">
        <f t="shared" ca="1" si="22"/>
        <v>1</v>
      </c>
      <c r="H672" s="317" t="str">
        <f t="shared" ca="1" si="23"/>
        <v xml:space="preserve">B220 </v>
      </c>
    </row>
    <row r="673" spans="5:8" x14ac:dyDescent="0.2">
      <c r="E673" s="314" t="s">
        <v>811</v>
      </c>
      <c r="F673" s="313">
        <f t="shared" ca="1" si="21"/>
        <v>0</v>
      </c>
      <c r="G673" s="313">
        <f t="shared" ca="1" si="22"/>
        <v>1</v>
      </c>
      <c r="H673" s="317" t="str">
        <f t="shared" ca="1" si="23"/>
        <v xml:space="preserve">C220 </v>
      </c>
    </row>
    <row r="674" spans="5:8" x14ac:dyDescent="0.2">
      <c r="E674" s="314" t="s">
        <v>812</v>
      </c>
      <c r="F674" s="313">
        <f t="shared" ca="1" si="21"/>
        <v>0</v>
      </c>
      <c r="G674" s="313">
        <f t="shared" ca="1" si="22"/>
        <v>1</v>
      </c>
      <c r="H674" s="317" t="str">
        <f t="shared" ca="1" si="23"/>
        <v xml:space="preserve">B221 </v>
      </c>
    </row>
    <row r="675" spans="5:8" x14ac:dyDescent="0.2">
      <c r="E675" s="314" t="s">
        <v>813</v>
      </c>
      <c r="F675" s="313">
        <f t="shared" ca="1" si="21"/>
        <v>0</v>
      </c>
      <c r="G675" s="313">
        <f t="shared" ca="1" si="22"/>
        <v>1</v>
      </c>
      <c r="H675" s="317" t="str">
        <f t="shared" ca="1" si="23"/>
        <v xml:space="preserve">C221 </v>
      </c>
    </row>
    <row r="676" spans="5:8" x14ac:dyDescent="0.2">
      <c r="E676" s="314" t="s">
        <v>814</v>
      </c>
      <c r="F676" s="313">
        <f t="shared" ca="1" si="21"/>
        <v>0</v>
      </c>
      <c r="G676" s="313">
        <f t="shared" ca="1" si="22"/>
        <v>1</v>
      </c>
      <c r="H676" s="317" t="str">
        <f t="shared" ca="1" si="23"/>
        <v xml:space="preserve">C222 </v>
      </c>
    </row>
    <row r="677" spans="5:8" x14ac:dyDescent="0.2">
      <c r="E677" s="314" t="s">
        <v>815</v>
      </c>
      <c r="F677" s="313">
        <f t="shared" ca="1" si="21"/>
        <v>0</v>
      </c>
      <c r="G677" s="313">
        <f t="shared" ca="1" si="22"/>
        <v>1</v>
      </c>
      <c r="H677" s="317" t="str">
        <f t="shared" ca="1" si="23"/>
        <v xml:space="preserve">D222 </v>
      </c>
    </row>
    <row r="678" spans="5:8" x14ac:dyDescent="0.2">
      <c r="E678" s="314" t="s">
        <v>816</v>
      </c>
      <c r="F678" s="313">
        <f t="shared" ca="1" si="21"/>
        <v>0</v>
      </c>
      <c r="G678" s="313">
        <f t="shared" ca="1" si="22"/>
        <v>1</v>
      </c>
      <c r="H678" s="317" t="str">
        <f t="shared" ca="1" si="23"/>
        <v xml:space="preserve">B223 </v>
      </c>
    </row>
    <row r="679" spans="5:8" x14ac:dyDescent="0.2">
      <c r="E679" s="314" t="s">
        <v>817</v>
      </c>
      <c r="F679" s="313">
        <f t="shared" ca="1" si="21"/>
        <v>0</v>
      </c>
      <c r="G679" s="313">
        <f t="shared" ca="1" si="22"/>
        <v>1</v>
      </c>
      <c r="H679" s="317" t="str">
        <f t="shared" ca="1" si="23"/>
        <v xml:space="preserve">C223 </v>
      </c>
    </row>
    <row r="680" spans="5:8" x14ac:dyDescent="0.2">
      <c r="E680" s="314" t="s">
        <v>818</v>
      </c>
      <c r="F680" s="313">
        <f t="shared" ca="1" si="21"/>
        <v>0</v>
      </c>
      <c r="G680" s="313">
        <f t="shared" ca="1" si="22"/>
        <v>1</v>
      </c>
      <c r="H680" s="317" t="str">
        <f t="shared" ca="1" si="23"/>
        <v xml:space="preserve">C228 </v>
      </c>
    </row>
    <row r="681" spans="5:8" x14ac:dyDescent="0.2">
      <c r="E681" s="314" t="s">
        <v>819</v>
      </c>
      <c r="F681" s="313">
        <f t="shared" ca="1" si="21"/>
        <v>0</v>
      </c>
      <c r="G681" s="313">
        <f t="shared" ca="1" si="22"/>
        <v>1</v>
      </c>
      <c r="H681" s="317" t="str">
        <f t="shared" ca="1" si="23"/>
        <v xml:space="preserve">D228 </v>
      </c>
    </row>
    <row r="682" spans="5:8" x14ac:dyDescent="0.2">
      <c r="E682" s="314" t="s">
        <v>820</v>
      </c>
      <c r="F682" s="313">
        <f t="shared" ca="1" si="21"/>
        <v>0</v>
      </c>
      <c r="G682" s="313">
        <f t="shared" ca="1" si="22"/>
        <v>1</v>
      </c>
      <c r="H682" s="317" t="str">
        <f t="shared" ca="1" si="23"/>
        <v xml:space="preserve">E228 </v>
      </c>
    </row>
    <row r="683" spans="5:8" x14ac:dyDescent="0.2">
      <c r="E683" s="314" t="s">
        <v>821</v>
      </c>
      <c r="F683" s="313">
        <f t="shared" ca="1" si="21"/>
        <v>0</v>
      </c>
      <c r="G683" s="313">
        <f t="shared" ca="1" si="22"/>
        <v>1</v>
      </c>
      <c r="H683" s="317" t="str">
        <f t="shared" ca="1" si="23"/>
        <v xml:space="preserve">F228 </v>
      </c>
    </row>
    <row r="684" spans="5:8" x14ac:dyDescent="0.2">
      <c r="E684" s="314" t="s">
        <v>577</v>
      </c>
      <c r="F684" s="313">
        <f t="shared" ca="1" si="21"/>
        <v>0</v>
      </c>
      <c r="G684" s="313">
        <f t="shared" ca="1" si="22"/>
        <v>1</v>
      </c>
      <c r="H684" s="317" t="str">
        <f t="shared" ca="1" si="23"/>
        <v xml:space="preserve">B234 </v>
      </c>
    </row>
    <row r="685" spans="5:8" x14ac:dyDescent="0.2">
      <c r="E685" s="314" t="s">
        <v>578</v>
      </c>
      <c r="F685" s="313">
        <f t="shared" ca="1" si="21"/>
        <v>0</v>
      </c>
      <c r="G685" s="313">
        <f t="shared" ca="1" si="22"/>
        <v>1</v>
      </c>
      <c r="H685" s="317" t="str">
        <f t="shared" ca="1" si="23"/>
        <v xml:space="preserve">F234 </v>
      </c>
    </row>
    <row r="686" spans="5:8" x14ac:dyDescent="0.2">
      <c r="E686" s="314" t="s">
        <v>579</v>
      </c>
      <c r="F686" s="313">
        <f t="shared" ca="1" si="21"/>
        <v>0</v>
      </c>
      <c r="G686" s="313">
        <f t="shared" ca="1" si="22"/>
        <v>1</v>
      </c>
      <c r="H686" s="317" t="str">
        <f t="shared" ca="1" si="23"/>
        <v xml:space="preserve">B235 </v>
      </c>
    </row>
    <row r="687" spans="5:8" x14ac:dyDescent="0.2">
      <c r="E687" s="314" t="s">
        <v>580</v>
      </c>
      <c r="F687" s="313">
        <f t="shared" ca="1" si="21"/>
        <v>0</v>
      </c>
      <c r="G687" s="313">
        <f t="shared" ca="1" si="22"/>
        <v>1</v>
      </c>
      <c r="H687" s="317" t="str">
        <f t="shared" ca="1" si="23"/>
        <v xml:space="preserve">F235 </v>
      </c>
    </row>
    <row r="688" spans="5:8" x14ac:dyDescent="0.2">
      <c r="E688" s="314" t="s">
        <v>581</v>
      </c>
      <c r="F688" s="313">
        <f t="shared" ca="1" si="21"/>
        <v>0</v>
      </c>
      <c r="G688" s="313">
        <f t="shared" ca="1" si="22"/>
        <v>1</v>
      </c>
      <c r="H688" s="317" t="str">
        <f t="shared" ca="1" si="23"/>
        <v xml:space="preserve">B236 </v>
      </c>
    </row>
    <row r="689" spans="5:8" x14ac:dyDescent="0.2">
      <c r="E689" s="314" t="s">
        <v>582</v>
      </c>
      <c r="F689" s="313">
        <f t="shared" ca="1" si="21"/>
        <v>0</v>
      </c>
      <c r="G689" s="313">
        <f t="shared" ca="1" si="22"/>
        <v>1</v>
      </c>
      <c r="H689" s="317" t="str">
        <f t="shared" ca="1" si="23"/>
        <v xml:space="preserve">F236 </v>
      </c>
    </row>
    <row r="690" spans="5:8" x14ac:dyDescent="0.2">
      <c r="E690" s="314" t="s">
        <v>786</v>
      </c>
      <c r="F690" s="313">
        <f t="shared" ca="1" si="21"/>
        <v>0</v>
      </c>
      <c r="G690" s="313">
        <f t="shared" ca="1" si="22"/>
        <v>1</v>
      </c>
      <c r="H690" s="317" t="str">
        <f t="shared" ca="1" si="23"/>
        <v xml:space="preserve">F237 </v>
      </c>
    </row>
    <row r="691" spans="5:8" x14ac:dyDescent="0.2">
      <c r="E691" s="314" t="s">
        <v>787</v>
      </c>
      <c r="F691" s="313">
        <f t="shared" ca="1" si="21"/>
        <v>0</v>
      </c>
      <c r="G691" s="313">
        <f t="shared" ca="1" si="22"/>
        <v>1</v>
      </c>
      <c r="H691" s="317" t="str">
        <f t="shared" ca="1" si="23"/>
        <v xml:space="preserve">B238 </v>
      </c>
    </row>
    <row r="692" spans="5:8" x14ac:dyDescent="0.2">
      <c r="E692" s="314" t="s">
        <v>822</v>
      </c>
      <c r="F692" s="313">
        <f t="shared" ca="1" si="21"/>
        <v>0</v>
      </c>
      <c r="G692" s="313">
        <f t="shared" ca="1" si="22"/>
        <v>1</v>
      </c>
      <c r="H692" s="317" t="str">
        <f t="shared" ca="1" si="23"/>
        <v xml:space="preserve">F238 </v>
      </c>
    </row>
    <row r="693" spans="5:8" x14ac:dyDescent="0.2">
      <c r="E693" s="314" t="s">
        <v>823</v>
      </c>
      <c r="F693" s="313">
        <f t="shared" ca="1" si="21"/>
        <v>0</v>
      </c>
      <c r="G693" s="313">
        <f t="shared" ca="1" si="22"/>
        <v>1</v>
      </c>
      <c r="H693" s="317" t="str">
        <f t="shared" ca="1" si="23"/>
        <v xml:space="preserve">B239 </v>
      </c>
    </row>
    <row r="694" spans="5:8" x14ac:dyDescent="0.2">
      <c r="E694" s="314" t="s">
        <v>824</v>
      </c>
      <c r="F694" s="313">
        <f t="shared" ca="1" si="21"/>
        <v>0</v>
      </c>
      <c r="G694" s="313">
        <f t="shared" ca="1" si="22"/>
        <v>1</v>
      </c>
      <c r="H694" s="317" t="str">
        <f t="shared" ca="1" si="23"/>
        <v xml:space="preserve">F239 </v>
      </c>
    </row>
    <row r="695" spans="5:8" x14ac:dyDescent="0.2">
      <c r="E695" s="313" t="s">
        <v>768</v>
      </c>
      <c r="F695" s="313">
        <f t="shared" ca="1" si="21"/>
        <v>0</v>
      </c>
      <c r="G695" s="313">
        <f t="shared" ca="1" si="22"/>
        <v>1</v>
      </c>
      <c r="H695" s="317" t="str">
        <f t="shared" ca="1" si="23"/>
        <v xml:space="preserve">B240 </v>
      </c>
    </row>
    <row r="696" spans="5:8" x14ac:dyDescent="0.2">
      <c r="E696" s="313" t="s">
        <v>769</v>
      </c>
      <c r="F696" s="313">
        <f t="shared" ca="1" si="21"/>
        <v>0</v>
      </c>
      <c r="G696" s="313">
        <f t="shared" ca="1" si="22"/>
        <v>1</v>
      </c>
      <c r="H696" s="317" t="str">
        <f t="shared" ca="1" si="23"/>
        <v xml:space="preserve">F240 </v>
      </c>
    </row>
    <row r="697" spans="5:8" x14ac:dyDescent="0.2">
      <c r="E697" s="313" t="s">
        <v>770</v>
      </c>
      <c r="F697" s="313">
        <f t="shared" ca="1" si="21"/>
        <v>0</v>
      </c>
      <c r="G697" s="313">
        <f t="shared" ca="1" si="22"/>
        <v>1</v>
      </c>
      <c r="H697" s="317" t="str">
        <f t="shared" ca="1" si="23"/>
        <v xml:space="preserve">B241 </v>
      </c>
    </row>
    <row r="698" spans="5:8" x14ac:dyDescent="0.2">
      <c r="E698" s="313" t="s">
        <v>771</v>
      </c>
      <c r="F698" s="313">
        <f t="shared" ca="1" si="21"/>
        <v>0</v>
      </c>
      <c r="G698" s="313">
        <f t="shared" ca="1" si="22"/>
        <v>1</v>
      </c>
      <c r="H698" s="317" t="str">
        <f t="shared" ca="1" si="23"/>
        <v xml:space="preserve">F241 </v>
      </c>
    </row>
    <row r="699" spans="5:8" x14ac:dyDescent="0.2">
      <c r="E699" s="313" t="s">
        <v>772</v>
      </c>
      <c r="F699" s="313">
        <f t="shared" ca="1" si="21"/>
        <v>0</v>
      </c>
      <c r="G699" s="313">
        <f t="shared" ca="1" si="22"/>
        <v>1</v>
      </c>
      <c r="H699" s="317" t="str">
        <f t="shared" ca="1" si="23"/>
        <v xml:space="preserve">B242 </v>
      </c>
    </row>
    <row r="700" spans="5:8" x14ac:dyDescent="0.2">
      <c r="E700" s="313" t="s">
        <v>825</v>
      </c>
      <c r="F700" s="313">
        <f t="shared" ca="1" si="21"/>
        <v>0</v>
      </c>
      <c r="G700" s="313">
        <f t="shared" ca="1" si="22"/>
        <v>1</v>
      </c>
      <c r="H700" s="317" t="str">
        <f t="shared" ca="1" si="23"/>
        <v xml:space="preserve">B244 </v>
      </c>
    </row>
    <row r="701" spans="5:8" x14ac:dyDescent="0.2">
      <c r="E701" s="313" t="s">
        <v>826</v>
      </c>
      <c r="F701" s="313">
        <f t="shared" ca="1" si="21"/>
        <v>0</v>
      </c>
      <c r="G701" s="313">
        <f t="shared" ca="1" si="22"/>
        <v>1</v>
      </c>
      <c r="H701" s="317" t="str">
        <f t="shared" ca="1" si="23"/>
        <v xml:space="preserve">F244 </v>
      </c>
    </row>
    <row r="702" spans="5:8" x14ac:dyDescent="0.2">
      <c r="E702" s="313" t="s">
        <v>827</v>
      </c>
      <c r="F702" s="313">
        <f t="shared" ca="1" si="21"/>
        <v>0</v>
      </c>
      <c r="G702" s="313">
        <f t="shared" ca="1" si="22"/>
        <v>1</v>
      </c>
      <c r="H702" s="317" t="str">
        <f t="shared" ca="1" si="23"/>
        <v xml:space="preserve">B245 </v>
      </c>
    </row>
    <row r="703" spans="5:8" x14ac:dyDescent="0.2">
      <c r="E703" s="313" t="s">
        <v>828</v>
      </c>
      <c r="F703" s="313">
        <f t="shared" ca="1" si="21"/>
        <v>0</v>
      </c>
      <c r="G703" s="313">
        <f t="shared" ca="1" si="22"/>
        <v>1</v>
      </c>
      <c r="H703" s="317" t="str">
        <f t="shared" ca="1" si="23"/>
        <v xml:space="preserve">F245 </v>
      </c>
    </row>
    <row r="704" spans="5:8" x14ac:dyDescent="0.2">
      <c r="E704" s="313" t="s">
        <v>829</v>
      </c>
      <c r="F704" s="313">
        <f t="shared" ca="1" si="21"/>
        <v>0</v>
      </c>
      <c r="G704" s="313">
        <f t="shared" ca="1" si="22"/>
        <v>1</v>
      </c>
      <c r="H704" s="317" t="str">
        <f t="shared" ca="1" si="23"/>
        <v xml:space="preserve">B246 </v>
      </c>
    </row>
    <row r="705" spans="5:8" x14ac:dyDescent="0.2">
      <c r="E705" s="313" t="s">
        <v>830</v>
      </c>
      <c r="F705" s="313">
        <f ca="1">LEN(INDIRECT(E705))</f>
        <v>0</v>
      </c>
      <c r="G705" s="313">
        <f ca="1">IF(F705=0,1,0)</f>
        <v>1</v>
      </c>
      <c r="H705" s="317" t="str">
        <f ca="1">IF(F705=0,E705 &amp;" ","")</f>
        <v xml:space="preserve">F246 </v>
      </c>
    </row>
    <row r="706" spans="5:8" x14ac:dyDescent="0.2">
      <c r="E706" s="313" t="s">
        <v>831</v>
      </c>
      <c r="F706" s="313">
        <f ca="1">LEN(INDIRECT(E706))</f>
        <v>0</v>
      </c>
      <c r="G706" s="313">
        <f ca="1">IF(F706=0,1,0)</f>
        <v>1</v>
      </c>
      <c r="H706" s="317" t="str">
        <f ca="1">IF(F706=0,E706 &amp;" ","")</f>
        <v xml:space="preserve">B247 </v>
      </c>
    </row>
    <row r="707" spans="5:8" x14ac:dyDescent="0.2">
      <c r="E707" s="313" t="s">
        <v>832</v>
      </c>
      <c r="F707" s="313">
        <f ca="1">LEN(INDIRECT(E707))</f>
        <v>0</v>
      </c>
      <c r="G707" s="313">
        <f ca="1">IF(F707=0,1,0)</f>
        <v>1</v>
      </c>
      <c r="H707" s="317" t="str">
        <f ca="1">IF(F707=0,E707 &amp;" ","")</f>
        <v xml:space="preserve">F247 </v>
      </c>
    </row>
    <row r="708" spans="5:8" x14ac:dyDescent="0.2">
      <c r="E708" s="313" t="s">
        <v>833</v>
      </c>
      <c r="F708" s="313">
        <f t="shared" ref="F708:F711" ca="1" si="24">LEN(INDIRECT(E708))</f>
        <v>0</v>
      </c>
      <c r="G708" s="313">
        <f t="shared" ref="G708:G711" ca="1" si="25">IF(F708=0,1,0)</f>
        <v>1</v>
      </c>
      <c r="H708" s="317" t="str">
        <f t="shared" ref="H708:H711" ca="1" si="26">IF(F708=0,E708 &amp;" ","")</f>
        <v xml:space="preserve">B249 </v>
      </c>
    </row>
    <row r="709" spans="5:8" x14ac:dyDescent="0.2">
      <c r="E709" s="313" t="s">
        <v>834</v>
      </c>
      <c r="F709" s="313">
        <f t="shared" ca="1" si="24"/>
        <v>0</v>
      </c>
      <c r="G709" s="313">
        <f t="shared" ca="1" si="25"/>
        <v>1</v>
      </c>
      <c r="H709" s="317" t="str">
        <f t="shared" ca="1" si="26"/>
        <v xml:space="preserve">B250 </v>
      </c>
    </row>
    <row r="710" spans="5:8" x14ac:dyDescent="0.2">
      <c r="E710" s="313" t="s">
        <v>835</v>
      </c>
      <c r="F710" s="313">
        <f t="shared" ca="1" si="24"/>
        <v>0</v>
      </c>
      <c r="G710" s="313">
        <f t="shared" ca="1" si="25"/>
        <v>1</v>
      </c>
      <c r="H710" s="317" t="str">
        <f t="shared" ca="1" si="26"/>
        <v xml:space="preserve">B251 </v>
      </c>
    </row>
    <row r="711" spans="5:8" x14ac:dyDescent="0.2">
      <c r="E711" s="313" t="s">
        <v>836</v>
      </c>
      <c r="F711" s="313">
        <f t="shared" ca="1" si="24"/>
        <v>0</v>
      </c>
      <c r="G711" s="313">
        <f t="shared" ca="1" si="25"/>
        <v>1</v>
      </c>
      <c r="H711" s="317" t="str">
        <f t="shared" ca="1" si="26"/>
        <v xml:space="preserve">B252 </v>
      </c>
    </row>
    <row r="712" spans="5:8" x14ac:dyDescent="0.2">
      <c r="F712" s="313"/>
      <c r="G712" s="313"/>
      <c r="H712" s="317"/>
    </row>
    <row r="713" spans="5:8" x14ac:dyDescent="0.2">
      <c r="F713" s="313"/>
      <c r="G713" s="313"/>
      <c r="H713" s="317"/>
    </row>
    <row r="714" spans="5:8" x14ac:dyDescent="0.2">
      <c r="F714" s="313"/>
      <c r="G714" s="313"/>
      <c r="H714" s="317"/>
    </row>
    <row r="715" spans="5:8" x14ac:dyDescent="0.2">
      <c r="F715" s="313"/>
      <c r="G715" s="313"/>
      <c r="H715" s="317"/>
    </row>
    <row r="716" spans="5:8" x14ac:dyDescent="0.2">
      <c r="F716" s="313"/>
      <c r="G716" s="313"/>
      <c r="H716" s="317"/>
    </row>
  </sheetData>
  <sheetProtection password="D9D5" sheet="1"/>
  <mergeCells count="152">
    <mergeCell ref="D247:E247"/>
    <mergeCell ref="A243:B243"/>
    <mergeCell ref="A182:D182"/>
    <mergeCell ref="A186:C186"/>
    <mergeCell ref="D246:E246"/>
    <mergeCell ref="A225:F225"/>
    <mergeCell ref="G78:G79"/>
    <mergeCell ref="D236:E236"/>
    <mergeCell ref="C233:C247"/>
    <mergeCell ref="D234:E234"/>
    <mergeCell ref="D235:E235"/>
    <mergeCell ref="D242:F242"/>
    <mergeCell ref="D239:E239"/>
    <mergeCell ref="D244:E244"/>
    <mergeCell ref="D245:E245"/>
    <mergeCell ref="D243:E243"/>
    <mergeCell ref="D237:E237"/>
    <mergeCell ref="D240:E240"/>
    <mergeCell ref="D241:E241"/>
    <mergeCell ref="D233:F233"/>
    <mergeCell ref="A185:C185"/>
    <mergeCell ref="A187:C187"/>
    <mergeCell ref="A166:J166"/>
    <mergeCell ref="A167:J167"/>
    <mergeCell ref="A237:B237"/>
    <mergeCell ref="D67:F67"/>
    <mergeCell ref="A149:D149"/>
    <mergeCell ref="A146:C146"/>
    <mergeCell ref="C169:C170"/>
    <mergeCell ref="A34:C34"/>
    <mergeCell ref="D238:E238"/>
    <mergeCell ref="A233:B233"/>
    <mergeCell ref="A75:A79"/>
    <mergeCell ref="A231:F231"/>
    <mergeCell ref="A232:F232"/>
    <mergeCell ref="D47:E47"/>
    <mergeCell ref="D46:E46"/>
    <mergeCell ref="A45:B45"/>
    <mergeCell ref="E34:G34"/>
    <mergeCell ref="A56:B56"/>
    <mergeCell ref="B43:C43"/>
    <mergeCell ref="D45:F45"/>
    <mergeCell ref="D48:E48"/>
    <mergeCell ref="D58:E58"/>
    <mergeCell ref="A48:B48"/>
    <mergeCell ref="D57:E57"/>
    <mergeCell ref="D60:D62"/>
    <mergeCell ref="A157:C157"/>
    <mergeCell ref="D5:E5"/>
    <mergeCell ref="D6:E6"/>
    <mergeCell ref="D7:E7"/>
    <mergeCell ref="A86:D86"/>
    <mergeCell ref="C76:C79"/>
    <mergeCell ref="A87:A88"/>
    <mergeCell ref="D18:F18"/>
    <mergeCell ref="D20:E20"/>
    <mergeCell ref="D21:E21"/>
    <mergeCell ref="D56:F56"/>
    <mergeCell ref="D49:E49"/>
    <mergeCell ref="D68:E68"/>
    <mergeCell ref="E36:F36"/>
    <mergeCell ref="A67:B67"/>
    <mergeCell ref="E38:F38"/>
    <mergeCell ref="E35:G35"/>
    <mergeCell ref="E78:E79"/>
    <mergeCell ref="D69:E69"/>
    <mergeCell ref="A74:J74"/>
    <mergeCell ref="D70:E70"/>
    <mergeCell ref="J75:J79"/>
    <mergeCell ref="H76:H79"/>
    <mergeCell ref="E77:G77"/>
    <mergeCell ref="B75:B79"/>
    <mergeCell ref="A189:B189"/>
    <mergeCell ref="A169:A170"/>
    <mergeCell ref="B169:B170"/>
    <mergeCell ref="A150:D150"/>
    <mergeCell ref="A144:C144"/>
    <mergeCell ref="A147:C147"/>
    <mergeCell ref="H92:I92"/>
    <mergeCell ref="I93:I94"/>
    <mergeCell ref="A126:B126"/>
    <mergeCell ref="A140:C140"/>
    <mergeCell ref="A138:G138"/>
    <mergeCell ref="A133:A134"/>
    <mergeCell ref="A125:B125"/>
    <mergeCell ref="H93:H94"/>
    <mergeCell ref="A92:A94"/>
    <mergeCell ref="C92:G92"/>
    <mergeCell ref="B92:B94"/>
    <mergeCell ref="I169:I170"/>
    <mergeCell ref="A156:C156"/>
    <mergeCell ref="B168:D168"/>
    <mergeCell ref="E168:E170"/>
    <mergeCell ref="A152:C152"/>
    <mergeCell ref="C226:D226"/>
    <mergeCell ref="A122:C122"/>
    <mergeCell ref="A123:A124"/>
    <mergeCell ref="J133:J134"/>
    <mergeCell ref="J168:J170"/>
    <mergeCell ref="A141:C141"/>
    <mergeCell ref="A143:C143"/>
    <mergeCell ref="A145:C145"/>
    <mergeCell ref="E226:F226"/>
    <mergeCell ref="D169:D170"/>
    <mergeCell ref="A129:E129"/>
    <mergeCell ref="A226:A227"/>
    <mergeCell ref="B226:B227"/>
    <mergeCell ref="A215:A216"/>
    <mergeCell ref="D195:F195"/>
    <mergeCell ref="A195:B195"/>
    <mergeCell ref="A153:C153"/>
    <mergeCell ref="A159:J159"/>
    <mergeCell ref="A155:C155"/>
    <mergeCell ref="A184:C184"/>
    <mergeCell ref="A183:C183"/>
    <mergeCell ref="A142:C142"/>
    <mergeCell ref="B215:D215"/>
    <mergeCell ref="A214:D214"/>
    <mergeCell ref="M133:M134"/>
    <mergeCell ref="L133:L134"/>
    <mergeCell ref="G133:I133"/>
    <mergeCell ref="B133:F133"/>
    <mergeCell ref="K133:K134"/>
    <mergeCell ref="G169:H169"/>
    <mergeCell ref="F168:I168"/>
    <mergeCell ref="F169:F170"/>
    <mergeCell ref="A139:C139"/>
    <mergeCell ref="A151:C151"/>
    <mergeCell ref="G1:M2"/>
    <mergeCell ref="A1:B1"/>
    <mergeCell ref="C1:F2"/>
    <mergeCell ref="A2:B2"/>
    <mergeCell ref="D59:E59"/>
    <mergeCell ref="A33:G33"/>
    <mergeCell ref="C93:C94"/>
    <mergeCell ref="D93:G93"/>
    <mergeCell ref="A154:C154"/>
    <mergeCell ref="B87:C87"/>
    <mergeCell ref="F78:F79"/>
    <mergeCell ref="C75:I75"/>
    <mergeCell ref="I76:I79"/>
    <mergeCell ref="D77:D79"/>
    <mergeCell ref="J92:J94"/>
    <mergeCell ref="A8:B8"/>
    <mergeCell ref="D19:E19"/>
    <mergeCell ref="D29:E29"/>
    <mergeCell ref="D30:E30"/>
    <mergeCell ref="D76:G76"/>
    <mergeCell ref="B42:C42"/>
    <mergeCell ref="E37:F37"/>
    <mergeCell ref="A3:F3"/>
    <mergeCell ref="A4:F4"/>
  </mergeCells>
  <phoneticPr fontId="0" type="noConversion"/>
  <dataValidations xWindow="405" yWindow="451" count="106">
    <dataValidation type="list" allowBlank="1" showErrorMessage="1" sqref="B196 B54 B46:B47 F19:F21 F68:F70 B49:B52 G36:G38" xr:uid="{00000000-0002-0000-0000-000000000000}">
      <formula1>$G$3:$H$3</formula1>
    </dataValidation>
    <dataValidation type="whole" allowBlank="1" showInputMessage="1" showErrorMessage="1" errorTitle="UWAGA" error="Wpisz liczbę od 0 do 1000000" sqref="B163:I164 B161:I161 I171 J179:J180 C171:C181 B181 D181:I181 B165:G165 D171:F171 I175:J175 D175:F175" xr:uid="{00000000-0002-0000-0000-000001000000}">
      <formula1>0</formula1>
      <formula2>1000000</formula2>
    </dataValidation>
    <dataValidation type="list" showErrorMessage="1" sqref="B7" xr:uid="{00000000-0002-0000-0000-000002000000}">
      <formula1>$G$7:$J$7</formula1>
    </dataValidation>
    <dataValidation type="list" allowBlank="1" showInputMessage="1" showErrorMessage="1" sqref="B197:B211 B240:B242 E198 B252" xr:uid="{00000000-0002-0000-0000-000003000000}">
      <formula1>$G$3:$H$3</formula1>
    </dataValidation>
    <dataValidation type="list" showErrorMessage="1" sqref="B11" xr:uid="{00000000-0002-0000-0000-000004000000}">
      <formula1>$G$11:$AA$11</formula1>
    </dataValidation>
    <dataValidation type="list" showErrorMessage="1" sqref="F7" xr:uid="{00000000-0002-0000-0000-000005000000}">
      <formula1>$L$7:$O$7</formula1>
    </dataValidation>
    <dataValidation errorStyle="warning" showInputMessage="1" showErrorMessage="1" sqref="H80" xr:uid="{00000000-0002-0000-0000-000006000000}"/>
    <dataValidation type="whole" allowBlank="1" showInputMessage="1" showErrorMessage="1" errorTitle="UWAGA" error="Proszę wpisać cyfrę po zaokrągleniu bez znaku po przecinku" sqref="F46:F47" xr:uid="{00000000-0002-0000-0000-000007000000}">
      <formula1>0</formula1>
      <formula2>10000</formula2>
    </dataValidation>
    <dataValidation type="whole" operator="lessThanOrEqual" allowBlank="1" showInputMessage="1" showErrorMessage="1" errorTitle="UWAGA" error="Proszę wpisać cyfrę po zaokrągleniu bez znaku po przecinku. Cyfra powinna być mniejsza lub równa niż liczba miejsc dla czytelników" sqref="F48" xr:uid="{00000000-0002-0000-0000-000008000000}">
      <formula1>F47</formula1>
    </dataValidation>
    <dataValidation type="whole" operator="lessThanOrEqual" showErrorMessage="1" errorTitle="UWAGA" error="Wpisana liczba godzin jest większa niż liczba godzin w tygodniu." sqref="B38" xr:uid="{00000000-0002-0000-0000-000009000000}">
      <formula1>168</formula1>
    </dataValidation>
    <dataValidation type="whole" allowBlank="1" showInputMessage="1" showErrorMessage="1" errorTitle="UWAGA" error="Proszę podać liczbę równą lub mniejszą liczbie komputerów ogółem w bibliotece/filii" sqref="B63" xr:uid="{00000000-0002-0000-0000-00000A000000}">
      <formula1>0</formula1>
      <formula2>B57</formula2>
    </dataValidation>
    <dataValidation type="whole" allowBlank="1" showInputMessage="1" showErrorMessage="1" errorTitle="UWAGA" error="Proszę podać liczbę całkowitą" sqref="B62" xr:uid="{00000000-0002-0000-0000-00000B000000}">
      <formula1>0</formula1>
      <formula2>2048</formula2>
    </dataValidation>
    <dataValidation type="whole" allowBlank="1" showInputMessage="1" showErrorMessage="1" errorTitle="UWAGA" error="Proszę wpisać liczbę równą lub mniejszą niż liczba komputerów ogółem " sqref="F58" xr:uid="{00000000-0002-0000-0000-00000C000000}">
      <formula1>0</formula1>
      <formula2>1000</formula2>
    </dataValidation>
    <dataValidation type="whole" allowBlank="1" showInputMessage="1" showErrorMessage="1" errorTitle="UWAGA" error="Proszę wpisać liczbę równą lub mniejszą niż liczba pracowników na stanowiskach bibliotekarskich razem" sqref="E80" xr:uid="{00000000-0002-0000-0000-00000D000000}">
      <formula1>0</formula1>
      <formula2>D80</formula2>
    </dataValidation>
    <dataValidation type="whole" allowBlank="1" showInputMessage="1" showErrorMessage="1" errorTitle="UWAGA" error="Proszę podać liczbę równą lub mniejszą liczbie komputerów ogółem użytkowanych w bibliotece/filii" sqref="B58" xr:uid="{00000000-0002-0000-0000-00000E000000}">
      <formula1>0</formula1>
      <formula2>B57</formula2>
    </dataValidation>
    <dataValidation type="whole" allowBlank="1" showInputMessage="1" showErrorMessage="1" errorTitle="UWAGA" error="Proszę podać liczbę równą lub mniejszą liczbie komputerów ogółem dostępnych dla czytelników w bibliotece/filii" sqref="B60" xr:uid="{00000000-0002-0000-0000-00000F000000}">
      <formula1>0</formula1>
      <formula2>B58</formula2>
    </dataValidation>
    <dataValidation type="whole" allowBlank="1" showInputMessage="1" showErrorMessage="1" errorTitle="UWAGA" error="Proszę podać liczbę równą lub mniejszą niż liczba komputerów ogółem użytkowanych w bibliotece/filii" sqref="F57" xr:uid="{00000000-0002-0000-0000-000010000000}">
      <formula1>0</formula1>
      <formula2>1000</formula2>
    </dataValidation>
    <dataValidation type="whole" errorStyle="warning" operator="greaterThanOrEqual" showInputMessage="1" showErrorMessage="1" sqref="D80" xr:uid="{00000000-0002-0000-0000-000011000000}">
      <formula1>G80+E80</formula1>
    </dataValidation>
    <dataValidation type="whole" allowBlank="1" showInputMessage="1" showErrorMessage="1" errorTitle="UWAGA" error="Proszę wpisać liczbę równą lub mniejszą niż liczba pracowników z wyższym wykształceniem bibliotekarkim razem" sqref="F80:F82" xr:uid="{00000000-0002-0000-0000-000012000000}">
      <formula1>0</formula1>
      <formula2>E80</formula2>
    </dataValidation>
    <dataValidation type="whole" allowBlank="1" showInputMessage="1" showErrorMessage="1" errorTitle="UWAGA" error="Proszę wpisać liczbę równą lub mniejszą niż liczba pracowników na stanowiskach bibliotekarskich razem" sqref="G80" xr:uid="{00000000-0002-0000-0000-000013000000}">
      <formula1>0</formula1>
      <formula2>D80</formula2>
    </dataValidation>
    <dataValidation type="whole" allowBlank="1" showInputMessage="1" showErrorMessage="1" errorTitle="UWAGA" error="Liczba jednostek z selekcji nie może być większa niż ogólna liczba ubytków" sqref="I97:I99 I104:I111 I113 I115" xr:uid="{00000000-0002-0000-0000-000014000000}">
      <formula1>0</formula1>
      <formula2>H97</formula2>
    </dataValidation>
    <dataValidation type="whole" allowBlank="1" showInputMessage="1" showErrorMessage="1" errorTitle="UWAGA" error="Proszę podać liczbę po zaokrągleniu do tysięcy bez wartości po przecinku" sqref="D140:D147 E140:G143 E147:G147" xr:uid="{00000000-0002-0000-0000-000015000000}">
      <formula1>0</formula1>
      <formula2>20000000000000000</formula2>
    </dataValidation>
    <dataValidation type="whole" allowBlank="1" showInputMessage="1" showErrorMessage="1" errorTitle="UWAGA" error="Proszę podać liczbę po zaokrągleniu do tysięcy bez wartości po przecinku. Wartość nie może być większa niż wartość zakupu ogółu zbiorów specjalnych" sqref="E144:G144" xr:uid="{00000000-0002-0000-0000-000016000000}">
      <formula1>0</formula1>
      <formula2>E143</formula2>
    </dataValidation>
    <dataValidation type="whole" allowBlank="1" showInputMessage="1" showErrorMessage="1" errorTitle="UWAGA" error="Liczba odwiedzin w pracowni komputerowej nie może być wyższa od ogólnej liczby odwiedzin na miejscu" sqref="D156" xr:uid="{00000000-0002-0000-0000-000017000000}">
      <formula1>0</formula1>
      <formula2>D155</formula2>
    </dataValidation>
    <dataValidation type="whole" allowBlank="1" showInputMessage="1" showErrorMessage="1" errorTitle="UWAGA" error="Liczba wypożyczeń audiowizualnych nie może być większa niż liczba wypożyczeń ogółem pozostałych zbiorów nieelektronicznych" sqref="G179:G180" xr:uid="{00000000-0002-0000-0000-000018000000}">
      <formula1>0</formula1>
      <formula2>F179</formula2>
    </dataValidation>
    <dataValidation type="whole" operator="lessThan" allowBlank="1" showInputMessage="1" showErrorMessage="1" errorTitle="UWAGA" error="Wartość wyrażona w procentach nie może być wyższa niż 100. Proszę wpisać liczbę całkowitą bez znaku %" sqref="B212" xr:uid="{00000000-0002-0000-0000-000019000000}">
      <formula1>101</formula1>
    </dataValidation>
    <dataValidation allowBlank="1" showInputMessage="1" errorTitle="UWAGA" error="Proszę wpisać liczbę godzin po zaokrągleniu bez miejsc po przecinku" sqref="B37" xr:uid="{00000000-0002-0000-0000-00001A000000}"/>
    <dataValidation type="whole" operator="lessThanOrEqual" showInputMessage="1" showErrorMessage="1" errorTitle="UWAGA" error="Liczba pracowników pełnozatrudnionych nie może być większa niż liczba pracujących na stanowiskach bibliotekarskich razem" sqref="D81" xr:uid="{00000000-0002-0000-0000-00001B000000}">
      <formula1>D80</formula1>
    </dataValidation>
    <dataValidation type="list" showErrorMessage="1" sqref="B6" xr:uid="{00000000-0002-0000-0000-00001C000000}">
      <formula1>$G$6:$I$6</formula1>
    </dataValidation>
    <dataValidation type="list" showInputMessage="1" showErrorMessage="1" sqref="F6" xr:uid="{00000000-0002-0000-0000-00001D000000}">
      <formula1>$K$6:$M$6</formula1>
    </dataValidation>
    <dataValidation type="list" showErrorMessage="1" sqref="B53" xr:uid="{00000000-0002-0000-0000-00001E000000}">
      <formula1>$A$320:$A$400</formula1>
    </dataValidation>
    <dataValidation type="whole" operator="lessThanOrEqual" allowBlank="1" showInputMessage="1" showErrorMessage="1" errorTitle="UWAGA" error="Liczba w polu nie może być wyższa niż liczba pozostałych zbiorów nieelektronicznych ogółem" sqref="B104" xr:uid="{00000000-0002-0000-0000-00001F000000}">
      <formula1>B103</formula1>
    </dataValidation>
    <dataValidation type="whole" operator="lessThanOrEqual" allowBlank="1" showErrorMessage="1" errorTitle="UWAGA" error="podana liczba godzin nie może być większa niż ogólna liczba godzin otwarcia biblioteki w ciągu tygodnia" sqref="B39" xr:uid="{00000000-0002-0000-0000-000020000000}">
      <formula1>B38</formula1>
    </dataValidation>
    <dataValidation type="whole" operator="lessThan" showErrorMessage="1" errorTitle="UWAGA" error="wprowadzona liczba jest nieprawidłowa" sqref="C38:C39" xr:uid="{00000000-0002-0000-0000-000021000000}">
      <formula1>60</formula1>
    </dataValidation>
    <dataValidation type="whole" showInputMessage="1" showErrorMessage="1" errorTitle="UWAGA" error="wpisz liczbę całkowitą" sqref="B57" xr:uid="{00000000-0002-0000-0000-000022000000}">
      <formula1>0</formula1>
      <formula2>600</formula2>
    </dataValidation>
    <dataValidation type="whole" operator="lessThanOrEqual" showErrorMessage="1" errorTitle="UWAGA" error="Liczba musi być równa lub mniejsza niż ogólna liczba materiałów audiowizualnych" sqref="H112:I112 B112:C112" xr:uid="{00000000-0002-0000-0000-000023000000}">
      <formula1>B111</formula1>
    </dataValidation>
    <dataValidation type="whole" operator="lessThanOrEqual" showErrorMessage="1" errorTitle="UWAGA" error="Liczba musi być równa lub mniejsza niż ogólna liczba innych zbiorów" sqref="C115" xr:uid="{00000000-0002-0000-0000-000024000000}">
      <formula1>C114</formula1>
    </dataValidation>
    <dataValidation type="whole" allowBlank="1" showInputMessage="1" showErrorMessage="1" error="Proszę wpisać cyfrę po zaokrągleniu bez znaku po przecinku" sqref="F29" xr:uid="{00000000-0002-0000-0000-000025000000}">
      <formula1>0</formula1>
      <formula2>100</formula2>
    </dataValidation>
    <dataValidation type="whole" allowBlank="1" showInputMessage="1" showErrorMessage="1" error="Proszę wpisać cyfrę po zaokrągleniu bez znaku po przecinku" sqref="F30" xr:uid="{00000000-0002-0000-0000-000026000000}">
      <formula1>0</formula1>
      <formula2>30</formula2>
    </dataValidation>
    <dataValidation type="whole" operator="greaterThanOrEqual" allowBlank="1" showInputMessage="1" showErrorMessage="1" error="Liczba użytkowników nie może być mniejsza od liczby czytelników" sqref="D151" xr:uid="{00000000-0002-0000-0000-000027000000}">
      <formula1>B161</formula1>
    </dataValidation>
    <dataValidation type="list" allowBlank="1" showErrorMessage="1" sqref="B35" xr:uid="{00000000-0002-0000-0000-000028000000}">
      <formula1>$B$320:$B$322</formula1>
    </dataValidation>
    <dataValidation type="list" allowBlank="1" showErrorMessage="1" sqref="B36" xr:uid="{00000000-0002-0000-0000-000029000000}">
      <formula1>$B$324:$B$331</formula1>
    </dataValidation>
    <dataValidation type="list" allowBlank="1" showInputMessage="1" showErrorMessage="1" sqref="B68" xr:uid="{00000000-0002-0000-0000-00002A000000}">
      <formula1>$B$335:$B$349</formula1>
    </dataValidation>
    <dataValidation type="decimal" operator="greaterThanOrEqual" allowBlank="1" showInputMessage="1" showErrorMessage="1" sqref="B84:C85" xr:uid="{00000000-0002-0000-0000-00002B000000}">
      <formula1>B81</formula1>
    </dataValidation>
    <dataValidation type="decimal" errorStyle="warning" operator="greaterThanOrEqual" showInputMessage="1" showErrorMessage="1" sqref="I85" xr:uid="{00000000-0002-0000-0000-00002C000000}">
      <formula1>I82</formula1>
    </dataValidation>
    <dataValidation type="whole" allowBlank="1" showInputMessage="1" showErrorMessage="1" sqref="F196" xr:uid="{00000000-0002-0000-0000-00002D000000}">
      <formula1>0</formula1>
      <formula2>20</formula2>
    </dataValidation>
    <dataValidation type="whole" allowBlank="1" showInputMessage="1" showErrorMessage="1" sqref="F197 B217:B223 C217:D219 D222:D223 C220:C223 C89" xr:uid="{00000000-0002-0000-0000-00002E000000}">
      <formula1>0</formula1>
      <formula2>1000000</formula2>
    </dataValidation>
    <dataValidation type="whole" allowBlank="1" showInputMessage="1" showErrorMessage="1" sqref="C228 E228" xr:uid="{00000000-0002-0000-0000-00002F000000}">
      <formula1>0</formula1>
      <formula2>100</formula2>
    </dataValidation>
    <dataValidation allowBlank="1" showErrorMessage="1" sqref="B42:C43 C35:C36" xr:uid="{00000000-0002-0000-0000-000030000000}"/>
    <dataValidation type="decimal" operator="lessThanOrEqual" showInputMessage="1" showErrorMessage="1" errorTitle="UWAGA" error="Liczba pracowników kobiet nie może być większa niż liczba pracujących na stanowiskach bibliotekarskich razem" sqref="D82" xr:uid="{00000000-0002-0000-0000-000031000000}">
      <formula1>D80</formula1>
    </dataValidation>
    <dataValidation type="whole" operator="lessThanOrEqual" showInputMessage="1" showErrorMessage="1" errorTitle="UWAGA" error="Liczba pracowników pełnozatrudnionych - kobiet nie może być większa niż liczba pracujących kobiet w osobach" sqref="D83" xr:uid="{00000000-0002-0000-0000-000032000000}">
      <formula1>D82</formula1>
    </dataValidation>
    <dataValidation type="decimal" operator="greaterThanOrEqual" showInputMessage="1" showErrorMessage="1" errorTitle="UWAGA!" error="Liczba etatów przeliczeniowych musi być równa lub większa od liczby osób pełnozatrudnionych." sqref="H84:H85 D85" xr:uid="{00000000-0002-0000-0000-000033000000}">
      <formula1>D81</formula1>
    </dataValidation>
    <dataValidation type="decimal" operator="lessThanOrEqual" allowBlank="1" showInputMessage="1" showErrorMessage="1" errorTitle="UWAGA" error="Liczba pracowników pełnozatrudnionych - kobiet nie może być większa niż liczba pracujących kobiet w osobach" sqref="E83" xr:uid="{00000000-0002-0000-0000-000034000000}">
      <formula1>E82</formula1>
    </dataValidation>
    <dataValidation type="whole" allowBlank="1" showInputMessage="1" showErrorMessage="1" errorTitle="UWAGA" error="Liczba kobiet zatrudnionych z tytułem licencjata nie może być większa od liczby kobiet pełnozatrudnionych z wykształceniem wyższym bibliotekarskim" sqref="F83" xr:uid="{00000000-0002-0000-0000-000035000000}">
      <formula1>0</formula1>
      <formula2>E83</formula2>
    </dataValidation>
    <dataValidation type="whole" operator="lessThanOrEqual" showInputMessage="1" showErrorMessage="1" errorTitle="UWAGA" error="Liczba osób pozostałych w tym kobiety nie może być większa niż liczba osób pozostałych ogółem w osobach" sqref="H82" xr:uid="{00000000-0002-0000-0000-000036000000}">
      <formula1>H80</formula1>
    </dataValidation>
    <dataValidation type="list" showErrorMessage="1" sqref="B12" xr:uid="{00000000-0002-0000-0000-000037000000}">
      <formula1>$D$320:$D$419</formula1>
    </dataValidation>
    <dataValidation type="whole" operator="greaterThanOrEqual" allowBlank="1" showInputMessage="1" showErrorMessage="1" errorTitle="UWAGA" error="Liczba j.ew. które wpłynęły do biblioteki w ciągu roku nie może być wyższa niż liczba j. ew. z zakupu" sqref="C97" xr:uid="{00000000-0002-0000-0000-000038000000}">
      <formula1>D97</formula1>
    </dataValidation>
    <dataValidation type="whole" allowBlank="1" showErrorMessage="1" errorTitle="UWAGA" error="Liczba zakupionych jednostek nie może być większa niż liczba wpływu" sqref="D104:D115 D97:D101" xr:uid="{00000000-0002-0000-0000-000039000000}">
      <formula1>0</formula1>
      <formula2>C97</formula2>
    </dataValidation>
    <dataValidation type="list" showInputMessage="1" showErrorMessage="1" sqref="B24" xr:uid="{00000000-0002-0000-0000-00003A000000}">
      <formula1>$C$320:$C$321</formula1>
    </dataValidation>
    <dataValidation showInputMessage="1" showErrorMessage="1" sqref="B26" xr:uid="{00000000-0002-0000-0000-00003B000000}"/>
    <dataValidation type="list" showInputMessage="1" showErrorMessage="1" sqref="B27" xr:uid="{00000000-0002-0000-0000-00003C000000}">
      <formula1>$C$323:$C$324</formula1>
    </dataValidation>
    <dataValidation type="decimal" allowBlank="1" showInputMessage="1" showErrorMessage="1" errorTitle="UWAGA" error="Proszę wpisać liczbę równą lub mniejszą niż liczba etatów pracowników na stanowiskach bibliotekarskich razem" sqref="E85" xr:uid="{00000000-0002-0000-0000-00003D000000}">
      <formula1>0</formula1>
      <formula2>D85</formula2>
    </dataValidation>
    <dataValidation type="decimal" allowBlank="1" showInputMessage="1" showErrorMessage="1" errorTitle="UWAGA" error="Proszę wpisać liczbę równą lub mniejszą niż liczba etatów pracowników z wyższym wykształceniem bibliotekarskim razem" sqref="F84:F85" xr:uid="{00000000-0002-0000-0000-00003E000000}">
      <formula1>0</formula1>
      <formula2>E84</formula2>
    </dataValidation>
    <dataValidation type="decimal" allowBlank="1" showInputMessage="1" showErrorMessage="1" errorTitle="UWAGA" error="Proszę wpisać liczbę równą lub mniejszą niż liczba etatów pracowników na stanowiskach bibliotekarskich razem" sqref="G85" xr:uid="{00000000-0002-0000-0000-00003F000000}">
      <formula1>0</formula1>
      <formula2>D85</formula2>
    </dataValidation>
    <dataValidation type="whole" allowBlank="1" showInputMessage="1" showErrorMessage="1" sqref="B244:B246" xr:uid="{00000000-0002-0000-0000-000040000000}">
      <formula1>0</formula1>
      <formula2>100000</formula2>
    </dataValidation>
    <dataValidation type="whole" allowBlank="1" showInputMessage="1" showErrorMessage="1" sqref="B238:B239" xr:uid="{00000000-0002-0000-0000-000041000000}">
      <formula1>0</formula1>
      <formula2>1200</formula2>
    </dataValidation>
    <dataValidation type="whole" allowBlank="1" showInputMessage="1" showErrorMessage="1" errorTitle="UWAGA" error="Prosze wpisać kwotę po zaokrągleniu do pełnych zł" sqref="B234" xr:uid="{00000000-0002-0000-0000-000042000000}">
      <formula1>0</formula1>
      <formula2>10000</formula2>
    </dataValidation>
    <dataValidation type="whole" allowBlank="1" showInputMessage="1" showErrorMessage="1" errorTitle="UWAGA" error="Proszę podać liczbę po zaokrągleniu  bez wartości po przecinku" sqref="B135:K135" xr:uid="{00000000-0002-0000-0000-000043000000}">
      <formula1>0</formula1>
      <formula2>1000000000</formula2>
    </dataValidation>
    <dataValidation type="whole" allowBlank="1" showInputMessage="1" showErrorMessage="1" errorTitle="UWAGA" error="Proszę podać liczbę po zaokrągleniu  bez wartości po przecinku" sqref="B131:E131" xr:uid="{00000000-0002-0000-0000-000044000000}">
      <formula1>0</formula1>
      <formula2>1000000000000</formula2>
    </dataValidation>
    <dataValidation type="whole" operator="greaterThan" allowBlank="1" showInputMessage="1" showErrorMessage="1" sqref="A131" xr:uid="{00000000-0002-0000-0000-000045000000}">
      <formula1>0</formula1>
    </dataValidation>
    <dataValidation type="list" showErrorMessage="1" sqref="B5" xr:uid="{00000000-0002-0000-0000-000046000000}">
      <formula1>$G$5:$H$5</formula1>
    </dataValidation>
    <dataValidation type="whole" allowBlank="1" showInputMessage="1" showErrorMessage="1" errorTitle="UWAGA" error="Proszę podać liczbę po zaokrągleniu do tysięcy bez wartości po przecinku. Wartość nie może być większa niż wartość zakupu zbiorów audiowizualnych" sqref="E145:G145" xr:uid="{00000000-0002-0000-0000-000047000000}">
      <formula1>0</formula1>
      <formula2>E144</formula2>
    </dataValidation>
    <dataValidation type="whole" operator="lessThanOrEqual" allowBlank="1" showInputMessage="1" showErrorMessage="1" errorTitle="UWAGA" error="Liczba osób z wykształceniem średnim bibliotekarskim pełnozatrudnionych nie może być większa niż liczba osób z wykształceniem średnim bibliotekarskim ogółem" sqref="G81" xr:uid="{00000000-0002-0000-0000-000048000000}">
      <formula1>G80</formula1>
    </dataValidation>
    <dataValidation type="whole" operator="lessThanOrEqual" allowBlank="1" showInputMessage="1" showErrorMessage="1" errorTitle="UWAGA" error="Liczba osób pozostałych pełnozatrudnionych nie może być większa niż liczba osób pozostałych ogółem w osobach" sqref="H81" xr:uid="{00000000-0002-0000-0000-000049000000}">
      <formula1>H80</formula1>
    </dataValidation>
    <dataValidation type="whole" operator="lessThanOrEqual" allowBlank="1" showInputMessage="1" showErrorMessage="1" errorTitle="UWAGA" error="Liczba osób z wykształceniem średnim bibliotekarskim w tym kobiety nie może być większa niż liczba osób z wykształceniem średnim bibliotekarskim ogółem" sqref="G82" xr:uid="{00000000-0002-0000-0000-00004A000000}">
      <formula1>G80</formula1>
    </dataValidation>
    <dataValidation type="whole" operator="lessThanOrEqual" allowBlank="1" showInputMessage="1" showErrorMessage="1" errorTitle="UWAGA" error="Liczba osób z wykształceniem wyższym bibliotekarskim pełnozatrudnionych nie może być większa niż liczba osób z wykształceniem wyższym bibliotekarskim ogółem" sqref="E81" xr:uid="{00000000-0002-0000-0000-00004B000000}">
      <formula1>E80</formula1>
    </dataValidation>
    <dataValidation type="whole" operator="lessThanOrEqual" allowBlank="1" showInputMessage="1" showErrorMessage="1" errorTitle="UWAGA" error="Liczba osób z wykształceniem wyższym bibliotekarskim w tym kobiety nie może być większa niż liczba osób z wykształceniem wyższym bibliotekarskim ogółem" sqref="E82" xr:uid="{00000000-0002-0000-0000-00004C000000}">
      <formula1>E80</formula1>
    </dataValidation>
    <dataValidation type="whole" operator="lessThanOrEqual" allowBlank="1" showInputMessage="1" showErrorMessage="1" errorTitle="UWAGA" error="Liczba pełnozatrudnionych kobiet z wykształceniem średnim bibliotekarskim nie może być większa niż liczba zatrudnionych kobiet z wykształceniem średnim bibliotekarskim ogółem" sqref="G83" xr:uid="{00000000-0002-0000-0000-00004D000000}">
      <formula1>G82</formula1>
    </dataValidation>
    <dataValidation type="whole" operator="lessThanOrEqual" showInputMessage="1" showErrorMessage="1" errorTitle="UWAGA" error="Liczba pracowników pełnozatrudnionych - pozostałych w tym kobiety nie może być większa niż liczba pracujących pozostałych w tym kobiety ogółem w osobach" sqref="H83" xr:uid="{00000000-0002-0000-0000-00004E000000}">
      <formula1>H82</formula1>
    </dataValidation>
    <dataValidation type="decimal" operator="greaterThanOrEqual" showInputMessage="1" showErrorMessage="1" errorTitle="UWAGA!" error="Liczba etatów przeliczeniowych musi być równa lub większa od liczby osób pełnozatrudnionych." sqref="D84" xr:uid="{00000000-0002-0000-0000-00004F000000}">
      <formula1>E84+G84</formula1>
    </dataValidation>
    <dataValidation type="decimal" operator="greaterThanOrEqual" allowBlank="1" showInputMessage="1" showErrorMessage="1" errorTitle="UWAGA" error="Proszę wpisać liczbę równą lub większą niż liczba osób pracowników na stanowiskach bibliotekarskich pełnozatrudnionych" sqref="E84 G84" xr:uid="{00000000-0002-0000-0000-000050000000}">
      <formula1>E81</formula1>
    </dataValidation>
    <dataValidation type="whole" operator="lessThanOrEqual" allowBlank="1" showInputMessage="1" showErrorMessage="1" sqref="D228 F228 E184:E186" xr:uid="{00000000-0002-0000-0000-000051000000}">
      <formula1>C184</formula1>
    </dataValidation>
    <dataValidation type="whole" allowBlank="1" showInputMessage="1" showErrorMessage="1" sqref="B247 F234 F236 F238:F240" xr:uid="{00000000-0002-0000-0000-000052000000}">
      <formula1>0</formula1>
      <formula2>2000000</formula2>
    </dataValidation>
    <dataValidation type="whole" allowBlank="1" showInputMessage="1" showErrorMessage="1" sqref="F243:F247 B192" xr:uid="{00000000-0002-0000-0000-000053000000}">
      <formula1>0</formula1>
      <formula2>20000000</formula2>
    </dataValidation>
    <dataValidation type="whole" allowBlank="1" showInputMessage="1" showErrorMessage="1" sqref="F235 F237 F241 C102" xr:uid="{00000000-0002-0000-0000-000054000000}">
      <formula1>0</formula1>
      <formula2>C101</formula2>
    </dataValidation>
    <dataValidation operator="greaterThanOrEqual" allowBlank="1" showInputMessage="1" errorTitle="UWAGA" error="Liczba materiałów audiowizualnych nie może być mniejsza niż liczba książek dźwiękowych" sqref="B111:C111" xr:uid="{00000000-0002-0000-0000-000055000000}"/>
    <dataValidation type="decimal" allowBlank="1" showInputMessage="1" showErrorMessage="1" errorTitle="UWAGA" sqref="B236" xr:uid="{00000000-0002-0000-0000-000056000000}">
      <formula1>0</formula1>
      <formula2>10000</formula2>
    </dataValidation>
    <dataValidation type="whole" allowBlank="1" showInputMessage="1" showErrorMessage="1" sqref="D184:D186" xr:uid="{00000000-0002-0000-0000-000057000000}">
      <formula1>E184</formula1>
      <formula2>1000000</formula2>
    </dataValidation>
    <dataValidation type="whole" operator="greaterThanOrEqual" allowBlank="1" showInputMessage="1" showErrorMessage="1" sqref="C100" xr:uid="{00000000-0002-0000-0000-000058000000}">
      <formula1>D100</formula1>
    </dataValidation>
    <dataValidation type="whole" operator="lessThanOrEqual" allowBlank="1" showInputMessage="1" showErrorMessage="1" errorTitle="UWAGA!" error="Liczba uczestników szkoleń nie może być większa niż liczba pracowników ogółem w osobach" sqref="B89" xr:uid="{00000000-0002-0000-0000-000059000000}">
      <formula1>B80</formula1>
    </dataValidation>
    <dataValidation type="whole" allowBlank="1" showInputMessage="1" showErrorMessage="1" errorTitle="UWAGA" sqref="B235" xr:uid="{00000000-0002-0000-0000-00005A000000}">
      <formula1>0</formula1>
      <formula2>10000</formula2>
    </dataValidation>
    <dataValidation operator="greaterThan" allowBlank="1" showInputMessage="1" showErrorMessage="1" sqref="A135" xr:uid="{00000000-0002-0000-0000-00005B000000}"/>
    <dataValidation type="whole" errorStyle="warning" operator="lessThanOrEqual" showInputMessage="1" showErrorMessage="1" sqref="I80:I83" xr:uid="{00000000-0002-0000-0000-00005C000000}">
      <formula1>H80</formula1>
    </dataValidation>
    <dataValidation type="decimal" errorStyle="warning" operator="lessThanOrEqual" showInputMessage="1" showErrorMessage="1" sqref="I84" xr:uid="{00000000-0002-0000-0000-00005D000000}">
      <formula1>H84</formula1>
    </dataValidation>
    <dataValidation type="whole" operator="lessThanOrEqual" allowBlank="1" showErrorMessage="1" errorTitle="UWAGA" error="podana liczba godzin nie może być większa niż ogólna liczba godzin otwarcia biblioteki w ciągu tygodnia" sqref="B40" xr:uid="{00000000-0002-0000-0000-00005E000000}">
      <formula1>B38</formula1>
    </dataValidation>
    <dataValidation type="whole" operator="lessThanOrEqual" allowBlank="1" showErrorMessage="1" errorTitle="UWAGA" error="podana liczba godzin nie może być większa niż ogólna liczba godzin otwarcia biblioteki w ciągu tygodnia" sqref="B41" xr:uid="{00000000-0002-0000-0000-00005F000000}">
      <formula1>B38</formula1>
    </dataValidation>
    <dataValidation type="decimal" operator="lessThan" allowBlank="1" showInputMessage="1" showErrorMessage="1" sqref="J84" xr:uid="{00000000-0002-0000-0000-000060000000}">
      <formula1>100</formula1>
    </dataValidation>
    <dataValidation type="whole" operator="lessThanOrEqual" allowBlank="1" showInputMessage="1" showErrorMessage="1" sqref="C124" xr:uid="{00000000-0002-0000-0000-000061000000}">
      <formula1>C123</formula1>
    </dataValidation>
    <dataValidation type="whole" operator="lessThanOrEqual" allowBlank="1" showInputMessage="1" showErrorMessage="1" errorTitle="UWAGA" error="Liczba książek dźwiękowych nie może być większa niż liczba zbiorów audiowizualnych ogółem" sqref="H171 H175" xr:uid="{00000000-0002-0000-0000-000062000000}">
      <formula1>G171</formula1>
    </dataValidation>
    <dataValidation type="whole" operator="lessThanOrEqual" allowBlank="1" showInputMessage="1" showErrorMessage="1" errorTitle="UWAGA" error="Liczba wypożyczeń audiowizualnych nie może być większa niż liczba wypożyczeń ogółem pozostałych zbiorów nieelektronicznych" sqref="G171 G175" xr:uid="{00000000-0002-0000-0000-000063000000}">
      <formula1>F171</formula1>
    </dataValidation>
    <dataValidation type="whole" allowBlank="1" showInputMessage="1" showErrorMessage="1" sqref="B191" xr:uid="{00000000-0002-0000-0000-000064000000}">
      <formula1>0</formula1>
      <formula2>200000000</formula2>
    </dataValidation>
    <dataValidation type="whole" allowBlank="1" showInputMessage="1" showErrorMessage="1" errorTitle="UWAGA" error="Proszę podać liczbę równą lub mniejszą liczbie komputerów podłączonych do Internetu " sqref="B61" xr:uid="{00000000-0002-0000-0000-000065000000}">
      <formula1>0</formula1>
      <formula2>B60</formula2>
    </dataValidation>
    <dataValidation type="whole" allowBlank="1" showInputMessage="1" showErrorMessage="1" errorTitle="UWAGA" error="Proszę podać liczbę po zaokrągleniu do tysięcy bez wartości po przecinku. Wartość nie może być większa niż wartość zakupu ogółu zbiorów specjalnych" sqref="E146:G146" xr:uid="{00000000-0002-0000-0000-000066000000}">
      <formula1>0</formula1>
      <formula2>E143</formula2>
    </dataValidation>
    <dataValidation operator="lessThanOrEqual" showErrorMessage="1" errorTitle="UWAGA" error="Liczba musi być równa lub mniejsza niż ogólna liczba innych zbiorów" sqref="H114:I114" xr:uid="{00000000-0002-0000-0000-000067000000}"/>
    <dataValidation type="whole" operator="lessThanOrEqual" allowBlank="1" showInputMessage="1" showErrorMessage="1" sqref="C125" xr:uid="{00000000-0002-0000-0000-000068000000}">
      <formula1>C123</formula1>
    </dataValidation>
    <dataValidation allowBlank="1" showInputMessage="1" showErrorMessage="1" errorTitle="UWAGA" error="Proszę podać liczbę równą lub mniejszą liczbie komputerów ogółem w bibliotece/filii" sqref="B64:B65" xr:uid="{00000000-0002-0000-0000-000069000000}"/>
  </dataValidations>
  <pageMargins left="0.25" right="0.21" top="0.23" bottom="0.37" header="0.16" footer="0.27"/>
  <pageSetup paperSize="9" scale="70" firstPageNumber="0" fitToHeight="0" orientation="landscape" r:id="rId1"/>
  <headerFooter alignWithMargins="0"/>
  <rowBreaks count="3" manualBreakCount="3">
    <brk id="157" max="12" man="1"/>
    <brk id="200" max="12" man="1"/>
    <brk id="23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K03 i MKiDN</vt:lpstr>
      <vt:lpstr>'K03 i MKiDN'!Obszar_wydruku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Jola</dc:creator>
  <cp:lastModifiedBy>Krzysztof Romulewicz</cp:lastModifiedBy>
  <cp:lastPrinted>2025-01-03T06:53:53Z</cp:lastPrinted>
  <dcterms:created xsi:type="dcterms:W3CDTF">2009-12-30T13:46:21Z</dcterms:created>
  <dcterms:modified xsi:type="dcterms:W3CDTF">2025-12-29T09:24:34Z</dcterms:modified>
</cp:coreProperties>
</file>